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b140cffa30f4484d" /></Relationships>
</file>

<file path=xl/workbook.xml><?xml version="1.0" encoding="utf-8"?>
<x:workbook xmlns:r="http://schemas.openxmlformats.org/officeDocument/2006/relationships" xmlns:x="http://schemas.openxmlformats.org/spreadsheetml/2006/main">
  <x:fileVersion appName="xl" lastEdited="5" lowestEdited="7" rupBuild="9303"/>
  <x:fileSharing readOnlyRecommended="1"/>
  <x:workbookPr/>
  <x:bookViews>
    <x:workbookView xWindow="0" yWindow="1020" windowWidth="10005" windowHeight="5145" tabRatio="837"/>
  </x:bookViews>
  <x:sheets>
    <x:sheet name="Index" sheetId="1" r:id="rId1"/>
    <x:sheet name="Disclaimer" sheetId="69" r:id="rId2"/>
    <x:sheet name="TEF Accesses" sheetId="4" r:id="rId3"/>
    <x:sheet name="P&amp;L TEF" sheetId="65" r:id="rId4"/>
    <x:sheet name="TEF Group-Revenues Breakdown" sheetId="6" r:id="rId5"/>
    <x:sheet name="Revenues-Breakdown" sheetId="66" r:id="rId6"/>
    <x:sheet name="OIBDA-Breakdown" sheetId="8" r:id="rId7"/>
    <x:sheet name="TEF-CapEx Breakdown" sheetId="9" r:id="rId8"/>
    <x:sheet name="TEF-Balance sheet" sheetId="10" r:id="rId9"/>
    <x:sheet name="TEF-FCF &amp; Debt" sheetId="11" r:id="rId10"/>
    <x:sheet name="TEF-CF &amp; EBITDA-CapEx" sheetId="12" r:id="rId11"/>
    <x:sheet name="TEF-Consolidated CF Statement" sheetId="45" r:id="rId12"/>
    <x:sheet name="TEF- ForEx" sheetId="13" r:id="rId13"/>
    <x:sheet name="2017 Financing operations" sheetId="14" r:id="rId14"/>
    <x:sheet name="Basis for Guidance 2017" sheetId="67" r:id="rId15"/>
    <x:sheet name="Basis for Guidance 2018" sheetId="68" r:id="rId16"/>
    <x:sheet name="P&amp;L Spain" sheetId="46" r:id="rId17"/>
    <x:sheet name="Accesses &amp; KPIs Spain" sheetId="19" r:id="rId18"/>
    <x:sheet name="P&amp;L Germany" sheetId="20" r:id="rId19"/>
    <x:sheet name="Accesses &amp; KPIs Germany" sheetId="21" r:id="rId20"/>
    <x:sheet name="P&amp;L UK" sheetId="22" r:id="rId21"/>
    <x:sheet name="Accesses &amp; KPIs UK" sheetId="23" r:id="rId22"/>
    <x:sheet name="P&amp;L Brazil" sheetId="24" r:id="rId23"/>
    <x:sheet name="Accesses &amp; KPIs Brazil" sheetId="25" r:id="rId24"/>
    <x:sheet name="P&amp;L HISPAM" sheetId="26" r:id="rId25"/>
    <x:sheet name="Accesses HISPAM" sheetId="27" r:id="rId26"/>
    <x:sheet name="P&amp;L Argentina" sheetId="28" r:id="rId27"/>
    <x:sheet name="Accesses &amp; KPIs Argentina" sheetId="29" r:id="rId28"/>
    <x:sheet name="P&amp;L Chile" sheetId="30" r:id="rId29"/>
    <x:sheet name="Accesses &amp; KPIs Chile" sheetId="31" r:id="rId30"/>
    <x:sheet name="P&amp;L Peru" sheetId="32" r:id="rId31"/>
    <x:sheet name="Accesses &amp; KPIs Peru" sheetId="33" r:id="rId32"/>
    <x:sheet name="P&amp;L Colombia" sheetId="34" r:id="rId33"/>
    <x:sheet name="Accesses &amp; KPIs Colombia" sheetId="35" r:id="rId34"/>
    <x:sheet name="P&amp;L Mexico" sheetId="36" r:id="rId35"/>
    <x:sheet name="Accesses &amp; KPIs Mexico" sheetId="37" r:id="rId36"/>
    <x:sheet name="Rest of Hispam" sheetId="63" r:id="rId37"/>
    <x:sheet name="APM (Non-GAAP reconciliation)" sheetId="58" r:id="rId38"/>
    <x:sheet name="TEF OIBDA Recon." sheetId="61" r:id="rId39"/>
    <x:sheet name="TEF Net Financial Debt" sheetId="53" r:id="rId40"/>
    <x:sheet name="TEF-Leverage ratio" sheetId="50" r:id="rId41"/>
    <x:sheet name="TEF FCF Recon." sheetId="57" r:id="rId42"/>
    <x:sheet name="Reported &amp; Organic" sheetId="64" r:id="rId43"/>
    <x:sheet name="Reported &amp; Underlying" sheetId="48" r:id="rId44"/>
  </x:sheets>
  <x:definedNames>
    <x:definedName name="_xlnm._FilterDatabase" localSheetId="19" hidden="1">'Accesses &amp; KPIs Germany'!#REF!</x:definedName>
    <x:definedName name="_xlnm._FilterDatabase" localSheetId="17" hidden="1">'Accesses &amp; KPIs Spain'!#REF!</x:definedName>
    <x:definedName name="_xlnm._FilterDatabase" localSheetId="21" hidden="1">'Accesses &amp; KPIs UK'!#REF!</x:definedName>
    <x:definedName name="_xlnm._FilterDatabase" localSheetId="18" hidden="1">'P&amp;L Germany'!#REF!</x:definedName>
    <x:definedName name="_xlnm._FilterDatabase" localSheetId="16" hidden="1">'P&amp;L Spain'!#REF!</x:definedName>
    <x:definedName name="_xlnm._FilterDatabase" localSheetId="20" hidden="1">'P&amp;L UK'!#REF!</x:definedName>
    <x:definedName name="_xlnm.Print_Area" localSheetId="17">'Accesses &amp; KPIs Spain'!$A$1:$K$111</x:definedName>
    <x:definedName name="_xlnm.Print_Area" localSheetId="43">'Reported &amp; Underlying'!$A$1:$N$54</x:definedName>
    <x:definedName name="EV__LASTREFTIME__" localSheetId="14" hidden="1">39566.7444444444</x:definedName>
    <x:definedName name="EV__LASTREFTIME__" localSheetId="15" hidden="1">39566.7444444444</x:definedName>
    <x:definedName name="EV__LASTREFTIME__" localSheetId="6" hidden="1">41732.6632175926</x:definedName>
    <x:definedName name="EV__LASTREFTIME__" localSheetId="22" hidden="1">41732.6632175926</x:definedName>
    <x:definedName name="EV__LASTREFTIME__" localSheetId="18" hidden="1">41732.6632175926</x:definedName>
    <x:definedName name="EV__LASTREFTIME__" localSheetId="24" hidden="1">41732.6627199074</x:definedName>
    <x:definedName name="EV__LASTREFTIME__" localSheetId="16" hidden="1">41732.6632175926</x:definedName>
    <x:definedName name="EV__LASTREFTIME__" localSheetId="3" hidden="1">41732.6632175926</x:definedName>
    <x:definedName name="EV__LASTREFTIME__" localSheetId="20" hidden="1">41732.6632175926</x:definedName>
    <x:definedName name="EV__LASTREFTIME__" localSheetId="36" hidden="1">39566.7444444444</x:definedName>
    <x:definedName name="EV__LASTREFTIME__" localSheetId="5" hidden="1">41732.6632175926</x:definedName>
    <x:definedName name="EV__LASTREFTIME__" localSheetId="4" hidden="1">41732.6632175926</x:definedName>
    <x:definedName name="EV__LASTREFTIME__" localSheetId="39" hidden="1">39566.7444444444</x:definedName>
    <x:definedName name="EV__LASTREFTIME__" localSheetId="7" hidden="1">41732.6632175926</x:definedName>
    <x:definedName name="EV__LASTREFTIME__" hidden="1">41018.7495833333</x:definedName>
  </x:definedNames>
  <x:calcPr calcId="162913" calcOnSave="0"/>
</x:workbook>
</file>

<file path=xl/calcChain.xml><?xml version="1.0" encoding="utf-8"?>
<calcChain xmlns="http://schemas.openxmlformats.org/spreadsheetml/2006/main">
  <c r="M8" i="48" l="1"/>
  <c r="M25" i="48"/>
  <c r="M172" i="64"/>
  <c r="M128" i="64"/>
  <c r="M109" i="64"/>
  <c r="M49" i="64"/>
  <c r="M8" i="64"/>
  <c r="E224" i="64" l="1"/>
  <c r="D224" i="64"/>
  <c r="C224" i="64"/>
  <c r="D211" i="64"/>
  <c r="C211" i="64"/>
  <c r="E210" i="64"/>
  <c r="F159" i="64"/>
  <c r="E159" i="64"/>
  <c r="D159" i="64"/>
  <c r="C159" i="64"/>
  <c r="E116" i="64"/>
  <c r="D116" i="64"/>
  <c r="C116" i="64"/>
  <c r="E97" i="64"/>
  <c r="D97" i="64"/>
  <c r="C97" i="64"/>
  <c r="H85" i="64"/>
  <c r="F85" i="64"/>
  <c r="I11" i="61"/>
  <c r="I10" i="61"/>
  <c r="I9" i="61"/>
</calcChain>
</file>

<file path=xl/sharedStrings.xml><?xml version="1.0" encoding="utf-8"?>
<sst xmlns="http://schemas.openxmlformats.org/spreadsheetml/2006/main" count="2228" uniqueCount="589">
  <si>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</si>
  <si>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</si>
  <si>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</si>
  <si>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</si>
  <si>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</si>
  <si>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</si>
  <si>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</si>
  <si>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</si>
  <si>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</si>
  <si>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</si>
  <si>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</si>
  <si>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</si>
  <si>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</si>
  <si>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Hispanoamérica</t>
  </si>
  <si>
    <t>Telefónica Venezuela</t>
  </si>
  <si>
    <t>Free Cash Flow and Change In Debt</t>
  </si>
  <si>
    <t>Reconciliations of Cash Flow and OIBDA Minus CapEx from Continuing Operations</t>
  </si>
  <si>
    <t>Accesses Data</t>
  </si>
  <si>
    <t>Exchange rates applied to Consolidated Statement of Financial Position</t>
  </si>
  <si>
    <t>Telefónica Argentina</t>
  </si>
  <si>
    <t>Telefónica Central America</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</si>
  <si>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</si>
  <si>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</si>
  <si>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</si>
  <si>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</si>
  <si>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</si>
  <si>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</si>
  <si>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</si>
  <si>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</si>
  <si>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</si>
  <si>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</si>
  <si>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</si>
  <si>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</si>
  <si>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</si>
  <si>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</si>
  <si>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</si>
  <si>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</si>
  <si>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</si>
  <si>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</si>
  <si>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</si>
  <si>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</si>
  <si>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</si>
  <si>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</si>
  <si>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</si>
  <si>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</si>
  <si>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</si>
  <si>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</si>
  <si>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</si>
  <si>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</si>
  <si>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</si>
  <si>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</si>
  <si>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</si>
  <si>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</si>
  <si>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</si>
  <si>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</si>
  <si>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</si>
  <si>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</si>
  <si>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</si>
  <si>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</si>
  <si>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</si>
  <si>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</si>
  <si>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</si>
  <si>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</si>
  <si>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</si>
  <si>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</si>
  <si>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</si>
  <si>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</si>
  <si>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</si>
  <si>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</si>
  <si>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</si>
  <si>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</si>
  <si>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</si>
  <si>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</si>
  <si>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</si>
  <si>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</si>
  <si>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</si>
  <si>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</si>
  <si>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</si>
  <si>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</si>
  <si>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</si>
  <si>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</si>
  <si>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</si>
  <si>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Non-controlling interests</t>
  </si>
  <si>
    <t>Weighted average number of ordinary shares outstanding during the period (millions)</t>
  </si>
  <si>
    <t>Voice &amp; access</t>
  </si>
  <si>
    <t>Broadband Connectivity</t>
  </si>
  <si>
    <t>Services over Connectivity (SoC)</t>
  </si>
  <si>
    <t>Others</t>
  </si>
  <si>
    <t>T. DEUTSCHLAND</t>
  </si>
  <si>
    <t>T. UK</t>
  </si>
  <si>
    <t>T. ARGENTINA</t>
  </si>
  <si>
    <t xml:space="preserve">T. MEXICO </t>
  </si>
  <si>
    <t>TOTAL GROUP</t>
  </si>
  <si>
    <t>OIBDA BREAKDOWN</t>
  </si>
  <si>
    <t>- OIBDA figures exclude management and brand fees.</t>
  </si>
  <si>
    <t>CAPEX BREAKDOWN</t>
  </si>
  <si>
    <t>CONSOLIDATED STATEMENT OF FINANCIAL POSITION</t>
  </si>
  <si>
    <t>Non-current assets</t>
  </si>
  <si>
    <t>Intangible assets</t>
  </si>
  <si>
    <t>Goodwill</t>
  </si>
  <si>
    <t>Property, plant and equipment and Investment properties</t>
  </si>
  <si>
    <t>Investments accounted for by the equity method</t>
  </si>
  <si>
    <t>Non-current financial assets</t>
  </si>
  <si>
    <t>Deferred tax assets</t>
  </si>
  <si>
    <t>Current assets</t>
  </si>
  <si>
    <t>Inventories</t>
  </si>
  <si>
    <t>Trade and other receivables</t>
  </si>
  <si>
    <t>Current financial assets</t>
  </si>
  <si>
    <t>Tax receivables</t>
  </si>
  <si>
    <t>Cash and cash equivalents</t>
  </si>
  <si>
    <t>Non-current assets and disposal groups classified as held for sale</t>
  </si>
  <si>
    <t>Total Assets = Total Equity and Liabilities</t>
  </si>
  <si>
    <t>Equity</t>
  </si>
  <si>
    <t>Equity attributable to equity holders of the parent and other holders of equity instruments</t>
  </si>
  <si>
    <t>Non-current liabilities</t>
  </si>
  <si>
    <t>Non-current trade and other payables</t>
  </si>
  <si>
    <t>Deferred tax liabilities</t>
  </si>
  <si>
    <t>Non-current provisions</t>
  </si>
  <si>
    <t>Current liabilities</t>
  </si>
  <si>
    <t>Current trade and other payables</t>
  </si>
  <si>
    <t>Current tax payables</t>
  </si>
  <si>
    <t>Current provisions</t>
  </si>
  <si>
    <t>Liabilities associated with non-current assets and disposals groups held for sale</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</si>
  <si>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</si>
  <si>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</si>
  <si>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</si>
  <si>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</si>
  <si>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</si>
  <si>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</si>
  <si>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</si>
  <si>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</si>
  <si>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</si>
  <si>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</si>
  <si>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</si>
  <si>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</si>
  <si>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</si>
  <si>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</si>
  <si>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</si>
  <si>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</si>
  <si>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</si>
  <si>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E</t>
  </si>
  <si>
    <t>Net payment for financial investment</t>
  </si>
  <si>
    <t>Free cash flow after dividends</t>
  </si>
  <si>
    <t>H</t>
  </si>
  <si>
    <t>Effects of exchange rate changes on net financial debt</t>
  </si>
  <si>
    <t>Effects on net financial debt of changes in consolid. and others</t>
  </si>
  <si>
    <t>Net financial debt at beginning of period</t>
  </si>
  <si>
    <t>K=J-G+H+I</t>
  </si>
  <si>
    <t xml:space="preserve">Net financial debt at end of period </t>
  </si>
  <si>
    <t xml:space="preserve">Notes: </t>
  </si>
  <si>
    <t>(1) Includes cash received from dividends paid by subsidiaries that are not fully consolidated.</t>
  </si>
  <si>
    <t>Jan -Dec</t>
  </si>
  <si>
    <t>- CapEx accrued during the period</t>
  </si>
  <si>
    <t>- Payments related to cancellation of commitments</t>
  </si>
  <si>
    <t>- Net interest payment</t>
  </si>
  <si>
    <t>- Payment for tax</t>
  </si>
  <si>
    <t>- Gain (loss) on sale of fixed assets and impairment of goodwill and other assets</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</si>
  <si>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</si>
  <si>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</si>
  <si>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</si>
  <si>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</si>
  <si>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</si>
  <si>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</si>
  <si>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</si>
  <si>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EXCHANGE RATES APPLIED TO CONSOLIDATED STATEMENT OF FINANCIAL POSITION</t>
  </si>
  <si>
    <t xml:space="preserve">Unaudited figures </t>
  </si>
  <si>
    <t>Issue date</t>
  </si>
  <si>
    <t>Amount (m)</t>
  </si>
  <si>
    <t>Currency</t>
  </si>
  <si>
    <t>Issuer</t>
  </si>
  <si>
    <t>Coupon</t>
  </si>
  <si>
    <t>Maturity date</t>
  </si>
  <si>
    <t>ISIN code</t>
  </si>
  <si>
    <t>DEBENTURES AND BONDS</t>
  </si>
  <si>
    <t>EUR</t>
  </si>
  <si>
    <t>Eurobond</t>
  </si>
  <si>
    <t>Telefónica Emisiones, S.A.U.</t>
  </si>
  <si>
    <t>Bond</t>
  </si>
  <si>
    <t>CLP</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</si>
  <si>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</si>
  <si>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</si>
  <si>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</si>
  <si>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</si>
  <si>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</si>
  <si>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</si>
  <si>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</si>
  <si>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</si>
  <si>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</si>
  <si>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</si>
  <si>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</si>
  <si>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</si>
  <si>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</si>
  <si>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</si>
  <si>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</si>
  <si>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T. HISPAM</t>
  </si>
  <si>
    <t>Forex impact</t>
  </si>
  <si>
    <t>Hyperinflation in Venezuela</t>
  </si>
  <si>
    <t>T.  HISPAM ORGANIC</t>
  </si>
  <si>
    <t>TELEFÓNICA ORGANIC</t>
  </si>
  <si>
    <t>Tower sales</t>
  </si>
  <si>
    <t>Restructuring charges</t>
  </si>
  <si>
    <t>Distribution channel reorganisation plan</t>
  </si>
  <si>
    <t>T. BRASIL ORGANIC</t>
  </si>
  <si>
    <t>T. HISPAM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</si>
  <si>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</si>
  <si>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</si>
  <si>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</si>
  <si>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</si>
  <si>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</si>
  <si>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</si>
  <si>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</si>
  <si>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</si>
  <si>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</si>
  <si>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</si>
  <si>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</si>
  <si>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</si>
  <si>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</si>
  <si>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</si>
  <si>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</si>
  <si>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Other (2)</t>
  </si>
  <si>
    <t xml:space="preserve">Internal expenditure capitalized in fixed assets </t>
  </si>
  <si>
    <t xml:space="preserve">- OIBDA before management and brand fees. </t>
  </si>
  <si>
    <t>(1) Consumer revenues include residential and SOHO revenues.</t>
  </si>
  <si>
    <t>(2) Other revenues include wholesale, subsidiaries and other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</si>
  <si>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</si>
  <si>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</si>
  <si>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</si>
  <si>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</si>
  <si>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</si>
  <si>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</si>
  <si>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</si>
  <si>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</si>
  <si>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</si>
  <si>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</si>
  <si>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</si>
  <si>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</si>
  <si>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</si>
  <si>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</si>
  <si>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</si>
  <si>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</si>
  <si>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</si>
  <si>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</si>
  <si>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</si>
  <si>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</si>
  <si>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</si>
  <si>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</si>
  <si>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</si>
  <si>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</si>
  <si>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</si>
  <si>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</si>
  <si>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</si>
  <si>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</si>
  <si>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</si>
  <si>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</si>
  <si>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</si>
  <si>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</si>
  <si>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</si>
  <si>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</si>
  <si>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</si>
  <si>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</si>
  <si>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</si>
  <si>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</si>
  <si>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</si>
  <si>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</si>
  <si>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</si>
  <si>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</si>
  <si>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</si>
  <si>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</si>
  <si>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</si>
  <si>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TELEFÓNICA HISPANOAMÉRICA</t>
  </si>
  <si>
    <t>FBB and new services revenues (2)</t>
  </si>
  <si>
    <t>(2)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</si>
  <si>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</si>
  <si>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</si>
  <si>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</si>
  <si>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</si>
  <si>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(2) Excludes M2M.</t>
  </si>
  <si>
    <t>TELEFÓNICA CHILE</t>
  </si>
  <si>
    <t>OIBDA margin</t>
  </si>
  <si>
    <t>TELEFÓNICA PERÚ</t>
  </si>
  <si>
    <t>Mobile service revenues (1)</t>
  </si>
  <si>
    <t>(1) Includes fixed wireless revenues.</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</si>
  <si>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</si>
  <si>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</si>
  <si>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</si>
  <si>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</si>
  <si>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</si>
  <si>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</si>
  <si>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</si>
  <si>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</si>
  <si>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(Payments)/proceeds of treasury shares and other operations with shareholders</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</si>
  <si>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</si>
  <si>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</si>
  <si>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</si>
  <si>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</si>
  <si>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</si>
  <si>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</si>
  <si>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</si>
  <si>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</si>
  <si>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</si>
  <si>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</si>
  <si>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</si>
  <si>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</si>
  <si>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</si>
  <si>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</si>
  <si>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</si>
  <si>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</si>
  <si>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</si>
  <si>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</si>
  <si>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</si>
  <si>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</si>
  <si>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</si>
  <si>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</si>
  <si>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</si>
  <si>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Brazil (Brasilian Real)</t>
  </si>
  <si>
    <t>Currency units per Euro</t>
  </si>
  <si>
    <t>IPTV/ Satellite</t>
  </si>
  <si>
    <t>Non-current financial liabilities</t>
  </si>
  <si>
    <t>Current financial liabilities</t>
  </si>
  <si>
    <t>XS1550951211</t>
  </si>
  <si>
    <t>XS1550951138</t>
  </si>
  <si>
    <t>XS1555704078</t>
  </si>
  <si>
    <t>Underlying operating income before D&amp;A (OIBDA)</t>
  </si>
  <si>
    <t>RECONCILIATION OF REPORTED VS. UNDERLYING GROWTH</t>
  </si>
  <si>
    <t>PPA</t>
  </si>
  <si>
    <t>TELEFÓNICA UNDERLYING</t>
  </si>
  <si>
    <t>NET INCOME</t>
  </si>
  <si>
    <t>Net Financial Debt / OIBDA</t>
  </si>
  <si>
    <t>BRL</t>
  </si>
  <si>
    <t>BRVIVTDBS069</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</si>
  <si>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</si>
  <si>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</si>
  <si>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</si>
  <si>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</si>
  <si>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</si>
  <si>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</si>
  <si>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</si>
  <si>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</si>
  <si>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</si>
  <si>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</si>
  <si>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</si>
  <si>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Commitments relating to the Telefónica Foundation</t>
  </si>
  <si>
    <t>FTTx</t>
  </si>
  <si>
    <t>OIBDA from Cos. incorporated (removed)</t>
  </si>
  <si>
    <t>ALTERNATIVE PERFORMANCE MEASURES</t>
  </si>
  <si>
    <t>NET FINANCIAL DEBT PLUS COMMITMENTS</t>
  </si>
  <si>
    <t>Gross Financial Debt</t>
  </si>
  <si>
    <t xml:space="preserve">Current financial assets </t>
  </si>
  <si>
    <t>Positive mark-to-market value of long-term derivative instruments</t>
  </si>
  <si>
    <t>Other non-current liabilities included in "Trade and other payables"</t>
  </si>
  <si>
    <t>Other current liabilities included in "trade and other payables"</t>
  </si>
  <si>
    <t>Other assets included in "Non-current financial assets"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</si>
  <si>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</si>
  <si>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</si>
  <si>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</si>
  <si>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</si>
  <si>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</si>
  <si>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</si>
  <si>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</si>
  <si>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</si>
  <si>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</si>
  <si>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</si>
  <si>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</si>
  <si>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</si>
  <si>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</si>
  <si>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</si>
  <si>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</si>
  <si>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</si>
  <si>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</si>
  <si>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</si>
  <si>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</si>
  <si>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</si>
  <si>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</si>
  <si>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</si>
  <si>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</si>
  <si>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</si>
  <si>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Revenues Breakdown</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</si>
  <si>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</si>
  <si>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</si>
  <si>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</si>
  <si>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</si>
  <si>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</si>
  <si>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</si>
  <si>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</si>
  <si>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- 2016 and 2017 reported figures include hyperinflationary adjustments in Venezuela in both years.</t>
  </si>
  <si>
    <t>Basic and diluted earnings per share attributable to equity holders of the Parent (euros)</t>
  </si>
  <si>
    <t>Underlying basic and diluted earnings per share attributable to equity holders of the Parent (euros)</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</si>
  <si>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</si>
  <si>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Others and eliminations </t>
  </si>
  <si>
    <t>REST OF COUNTRIES OF T. HISPANOÁMERICA</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</si>
  <si>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</si>
  <si>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- 2016 and 2017 reported figures include the hyperinflationary adjustments in Venezuela in both years.</t>
  </si>
  <si>
    <t xml:space="preserve">- From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</si>
  <si>
    <t xml:space="preserve">- Since the second quarter of 2016 Telefónica's operations in the United Kingdom are no longer reported as discontinued operations within Telefónica Group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Grupo Telefónica of the first quarter of 2016 are reported following the same criteria. </t>
  </si>
  <si>
    <t xml:space="preserve">Proceeds from issue of share capital increase </t>
  </si>
  <si>
    <t>Operations with other equity holders (1)</t>
  </si>
  <si>
    <t xml:space="preserve">Contract </t>
  </si>
  <si>
    <t xml:space="preserve">Data revenues </t>
  </si>
  <si>
    <t>Wholesale Accesses (1)</t>
  </si>
  <si>
    <t xml:space="preserve">Consolidated Income Statement </t>
  </si>
  <si>
    <t>Financing Operations</t>
  </si>
  <si>
    <t>Handset revenues and other (1)</t>
  </si>
  <si>
    <t>Fixed data traffic (TB)</t>
  </si>
  <si>
    <t>Mobile data traffic (TB)</t>
  </si>
  <si>
    <t xml:space="preserve">Mobile Business </t>
  </si>
  <si>
    <t>Mobile service revenues</t>
  </si>
  <si>
    <t>Service Revenues</t>
  </si>
  <si>
    <t>T. DEUTSCHLAND (1)</t>
  </si>
  <si>
    <t>T. BRASIL (1)</t>
  </si>
  <si>
    <t>T. CHILE (1)</t>
  </si>
  <si>
    <t>T. PERU (1)</t>
  </si>
  <si>
    <t>Telxius (1)</t>
  </si>
  <si>
    <t>Mobile churn (quarterly)</t>
  </si>
  <si>
    <t xml:space="preserve">-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 figure reported for 2016.    </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</si>
  <si>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</si>
  <si>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</si>
  <si>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</si>
  <si>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</si>
  <si>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</si>
  <si>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</si>
  <si>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</si>
  <si>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(1) Since September 2016, 55 thousand wholesale accesses have been reclassified from mobile contract to wholesale accesses.</t>
  </si>
  <si>
    <t>LTE ('000) (1)</t>
  </si>
  <si>
    <t>(1) giffgaff accesses included since 1 January 2017, and also given for comparative purposes since January 2016.</t>
  </si>
  <si>
    <t>Total data traffic (TB)</t>
  </si>
  <si>
    <t xml:space="preserve">- Reported figures include the hyperinflationary adjustments in Venezuela in both years.  </t>
  </si>
  <si>
    <t xml:space="preserve">- Central America includes Guatemala, Panama, El Salvador, Nicaragua and Costa Rica. </t>
  </si>
  <si>
    <t>Rest of countires of T.HispanoÁmerica</t>
  </si>
  <si>
    <t>Consolidated Income Statement &amp; Accesses</t>
  </si>
  <si>
    <t>Disclaimer</t>
  </si>
  <si>
    <t>Reconciliation of Reported vs. Basis for guidance 2017</t>
  </si>
  <si>
    <t>RECONCILIATION REPORTED VS BASIS FOR GUIDANCE 2017</t>
  </si>
  <si>
    <t>TELEFÓNICA TOTAL REVENUES BASIS FOR GUIDANCE</t>
  </si>
  <si>
    <t>TELEFÓNICA TOTAL OIBDA BASIS FOR GUIDANCE</t>
  </si>
  <si>
    <t>OIBDA MARGIN AS PER GUIDANCE</t>
  </si>
  <si>
    <t>TELEFÓNICA TOTAL CAPEX BASIS FOR GUIDANCE</t>
  </si>
  <si>
    <t>CAPEX/SALES AS PER GUIDANCE</t>
  </si>
  <si>
    <t>FTTH</t>
  </si>
  <si>
    <t>Debentures</t>
  </si>
  <si>
    <t>USD Bond</t>
  </si>
  <si>
    <t>US87938WAT09</t>
  </si>
  <si>
    <t>US87938WAU71</t>
  </si>
  <si>
    <t>XS1588907045</t>
  </si>
  <si>
    <t>(3) Includes the disconnection of 228 thousand inactive contract accesses in the first quarter 2017.</t>
  </si>
  <si>
    <t>(2) Includes the disconnection of 228 thousand inactive contract accesses in the first quarter 2017.</t>
  </si>
  <si>
    <t>Mobile Churn (cumulative YTD)</t>
  </si>
  <si>
    <t>Contract (2)(3)</t>
  </si>
  <si>
    <t>- T. Personalizadas has been deconsolidated since 1 January 2017.</t>
  </si>
  <si>
    <t>Fixed data traffic (TB) (cumulative YTD) (2)</t>
  </si>
  <si>
    <t>(2) Includes solely traffic related with FBB accesses, not Business customers.</t>
  </si>
  <si>
    <t>(2) Includes solely traffic pertaining to FBB accesses, not Business customers.</t>
  </si>
  <si>
    <t xml:space="preserve">- Since 1 May 2016, T. Deutschland relects all the charges related to the towers transferred to Telxius, which are now presented in Telxius (Other Companies &amp; Eliminations) 
</t>
  </si>
  <si>
    <t xml:space="preserve">- Since 1 April 2016, T. Brasil reflects all the charges related to the towers transferred to Telxius, which are now presented in Telxius (Other Companies &amp; Eliminations)
</t>
  </si>
  <si>
    <t xml:space="preserve">(1) Since 1 January 2016, T. Spain reflects all the charges related to the towers transferred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Peru reflect all the charges related to the towers transferred to Telxius, which are now presented in Telxius (Other Companies &amp; Eliminations).
- Since 1 May 2016, T. Deutschland and T. Chile reflect all the charges related to the towers transferred to Telxius, which are now presented in Telxius (Other Companies &amp; Eliminations). </t>
  </si>
  <si>
    <t>- Organic y-o-y changes reflect all the charges related to the towers transferred to Telxius since 1 January 2016.</t>
  </si>
  <si>
    <t xml:space="preserve">(1) T. UK Mobile service revenues include revenues from MVNOs since 1 January 2017, which were previously accounted as "Handset Revenues and others"; these criteria are applied across T. Group. For comparative purposes, Mobile service revenues and Handset revenues for 2016 are reported using the same criteria.
</t>
  </si>
  <si>
    <t>(1) Includes issuance and coupons of undated deeply subordinated securities.</t>
  </si>
  <si>
    <t>(2) 2016 and 2017 reported figures include hyperinflationary adjustments in Venezuela in both years.</t>
  </si>
  <si>
    <t>2.91x</t>
  </si>
  <si>
    <t>2.95x</t>
  </si>
  <si>
    <t>3.03x</t>
  </si>
  <si>
    <t>3.18x</t>
  </si>
  <si>
    <t>2.99x</t>
  </si>
  <si>
    <t>Other assets included in "Current trade and other receivables"</t>
  </si>
  <si>
    <t xml:space="preserve">Fixed data traffic (TB) (cumulative YTD) </t>
  </si>
  <si>
    <t xml:space="preserve">LTE ('000) </t>
  </si>
  <si>
    <t>Venezuela (Bolivar Fuerte) (1)</t>
  </si>
  <si>
    <t xml:space="preserve">- Average exchange rate for the period. </t>
  </si>
  <si>
    <t>2.86x</t>
  </si>
  <si>
    <t xml:space="preserve">RECONCILIATIONS OF CASH FLOW AND OIBDA MINUS CAPEX </t>
  </si>
  <si>
    <t>XS1681521081</t>
  </si>
  <si>
    <t>Spectrum (2)</t>
  </si>
  <si>
    <t>(2) Includes Net Cash received from sale of Real Estate</t>
  </si>
  <si>
    <t>(1) (Payments on investment)/ proceeds from the sale in property, plant and equipment and intagible assets, net, includes net cash received from sale of Real Estate</t>
  </si>
  <si>
    <t>(Payments on investments)/proceeds from the sale in property, plant and equipment and intangible assets, net (1)</t>
  </si>
  <si>
    <t>- T. Hispanoamérica results reflects all the charges related to the towers transferred to Telxius (T. Perú since 1 April 2016 and T. Chile since 1 May 2016), which are now presented in Telxius (Other Companies &amp; Eliminations).  Likewise,  since 1 January 2016, T. Chile includes the results of the data center business in which were before presented in Other Companies &amp; Eliminations of T. Group.</t>
  </si>
  <si>
    <t>- Since 1 April 2016, T. Perú reflects all the charges related to the towers transferred to Telxius, which are now presented in Telxius (Other Companies &amp; Eliminations).</t>
  </si>
  <si>
    <t>Net payment for investment in fixed and intangible assets (2)</t>
  </si>
  <si>
    <t xml:space="preserve">     Spectrum (3)</t>
  </si>
  <si>
    <t>Net payment for operations with minority shareholers and treasury stock (4)</t>
  </si>
  <si>
    <t>(4)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</si>
  <si>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 of Reported vs. Organic growth</t>
  </si>
  <si>
    <t xml:space="preserve">(1) Since 1 January 2016, T. Spain reflects all the charges related to the tower transfer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Perú reflect all the charges related to the tower transfer to Telxius, which are now presented in Telxius (Other Companies &amp; Eliminations).
- Since 1 May 2016, T. Deutschland and T. Chile reflect all the charges related to the tower transfer to Telxius, which are now presented in Telxius (Other Companies &amp; Eliminations). </t>
  </si>
  <si>
    <t xml:space="preserve">(1) Since 1 January 2016, T. Spain reflects all the charges related to the towers transferred to Telxius, which are now presented in Telxius (Other Companies &amp; Eliminations), and include the results of the data center business, of T. Studios and of T. Servicios Audiovisuales, which where before presented in Other Companies &amp; Eliminations. Also since 1 January 2016, T. Chile includes the results of the data center business, which where before presented in Other Companies &amp; Eliminations.
- Since 1 April 2016, T. Brasil and T. Perú reflect all the charges related to the towers transferred to Telxius, which are now presented in Telxius (Other Companies &amp; Eliminations).
- Since 1 May 2016, T. Deutschland and T. Chile reflect all the charges related to the towers transferred to Telxius, which are now presented in Telxius (Other Companies &amp; Eliminations). </t>
  </si>
  <si>
    <t>- Since January 1, 2016, T. España reflects all the charges related to the towers transferred to Telxius, which are now presented in Telxius (Other Companies &amp; Eliminations), and includes the results of the data center business, of T. Studios and of T. Servicios Audiovisuales, which where before presented in Other Companies &amp; Eliminations.
- The results of T. España do not include intra-group capital gains resulting from the towers transferred to Telxius in 2016.</t>
  </si>
  <si>
    <t>- The results of T. Deutschland do not include intra-group capital gains resulting from the transfer of towers to Telxius in 2016.</t>
  </si>
  <si>
    <t xml:space="preserve">- Since 1 July 2017, T. Brasil includes the results of Terra.  </t>
  </si>
  <si>
    <t>- The results of T. Brasil do not include intra-group capital gains resulting from the transfer of towers to Telxius in 2016.</t>
  </si>
  <si>
    <t>- Since 1 May 2016, T. Chile reflects all the charges related to the towers transferred to Telxius, which are now presented in Telxius (Other Companies &amp; Eliminations of T. Group), and also since 1 January 2016, T. Chile includes the results of the data center business which were before presented in Other Companies &amp; Eliminations.
-  The results of T. Chile do not include intra-group capital gains resulting from the transfer of towers to Telxius in 2016.
- Since 1 January 2016, Mobile revenues and Fixed revenues have been revised due to different allocation criteria. This change does not affect total revenue figure reported for 2016.
- Also since 1 January 2016, Mobile data revenues have been revised due to different allocation criteria between Mobile data revenues and Other mobile service revenues. This change does not affect total Mobile service revenues figure reported for 2016.</t>
  </si>
  <si>
    <t>- Since  1 January 2016, Mobile Data Revenues have been revised due to different allocation criteria between Mobile Data revenues and Other Mobile Service revenues. This change does not affect total Mobile Service Revenue figure reported for 2016.</t>
  </si>
  <si>
    <t>- The results of T. Perú do not include intra-group capital gains resulting from the transfer of towers to Telxius.</t>
  </si>
  <si>
    <t>- Since 1 July 2017 T. Brasil includes the results of Terra.  For organic comparative purposes Terra’s results are included since 1 July 2016.</t>
  </si>
  <si>
    <r>
      <t>- From the second quarter of 2016 Telefónica's operations in the United Kingdom are no longer reported as discontinued operations</t>
    </r>
    <r>
      <rPr>
        <i/>
        <sz val="10"/>
        <color rgb="FF006476"/>
        <rFont val="Calibri"/>
        <family val="2"/>
      </rPr>
      <t xml:space="preserve"> and all its assets and liabilities have ceased to be reported as “held for sale”, and have been reclassified back into full consolidation within Telefónica Group financial statements, in compliance with International Financial Reporting Standards (IFRS). For comparative purposes, the results of Telefónica Group of the first quarter of 2016 are reported following the same criteria. </t>
    </r>
  </si>
  <si>
    <r>
      <rPr>
        <b/>
        <sz val="10"/>
        <color rgb="FF006476"/>
        <rFont val="Calibri"/>
        <family val="2"/>
      </rPr>
      <t>- 2017 criteria for guidance basis:</t>
    </r>
    <r>
      <rPr>
        <sz val="10"/>
        <color rgb="FF006476"/>
        <rFont val="Calibri"/>
        <family val="2"/>
      </rPr>
      <t xml:space="preserve"> Assumes constant exchange rates of 2016 (average of 2016), excluding the impact of hyperinflationary adjustments in Venezuela in both years, and constant perimeter of consolidation. OIBDA excludes additionally write-downs, capital gains/losses from the sale of companies, tower sales, material non-recurrent impacts and restructuring costs. CapEx excludes additionally spectrum acquisition.
</t>
    </r>
  </si>
  <si>
    <r>
      <t>(1) Includes broadband connectivity services (retail and wholesale), value-added services, data and</t>
    </r>
    <r>
      <rPr>
        <i/>
        <sz val="10"/>
        <color rgb="FF006476"/>
        <rFont val="Calibri"/>
        <family val="2"/>
      </rPr>
      <t xml:space="preserve"> ICT revenues, other services over connectivity and FBB equipment.</t>
    </r>
  </si>
  <si>
    <t>- Investment in working cap. and other deferred income and expenses and Others(1)(2)</t>
  </si>
  <si>
    <r>
      <t xml:space="preserve">- </t>
    </r>
    <r>
      <rPr>
        <sz val="10"/>
        <color rgb="FF006476"/>
        <rFont val="Calibri"/>
        <family val="2"/>
      </rPr>
      <t>Organic base for 2017: Excludes the impact from hyperinflation in Venezuela and considers constant perimeter of consolidation. In OIBDA terms, excludes write-downs, capital gains/losses from the sale of companies, tower sales, material non-recurring impacts and restructuring costs. CapEx also excludes investment in spectrum.</t>
    </r>
  </si>
  <si>
    <t>Cash received from operations</t>
  </si>
  <si>
    <t>Cash paid from operations</t>
  </si>
  <si>
    <t xml:space="preserve">Net payments of interest and other financial expenses net of dividens received </t>
  </si>
  <si>
    <t>Taxes paid</t>
  </si>
  <si>
    <t>(Payments)/proceeds on investments in property, plant and equipment and intangible assets</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</si>
  <si>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</si>
  <si>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</si>
  <si>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</si>
  <si>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</si>
  <si>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t>
  </si>
  <si>
    <t xml:space="preserve">JANUARY - DECEMBER 2017 RESULTS </t>
  </si>
  <si>
    <t>December  2017</t>
  </si>
  <si>
    <t>Contingencies</t>
  </si>
  <si>
    <t>Total Fusión Accesses</t>
  </si>
  <si>
    <t>Base  2016</t>
  </si>
  <si>
    <t>Telefonica Brasil S.A.</t>
  </si>
  <si>
    <t>BRVIVTDBS077</t>
  </si>
  <si>
    <t>XS1756296965</t>
  </si>
  <si>
    <t xml:space="preserve"> First Call date </t>
  </si>
  <si>
    <t>UNDATED DEEPLY SUBORDINATED RESET RATE SECURITIES</t>
  </si>
  <si>
    <t>Hybrid bond</t>
  </si>
  <si>
    <t>Telefónica Europe B.V.</t>
  </si>
  <si>
    <t>XS1731823255</t>
  </si>
  <si>
    <t>Signing date</t>
  </si>
  <si>
    <t>Amount</t>
  </si>
  <si>
    <t>Borrower</t>
  </si>
  <si>
    <t>INTEREST-BEARING DEBT</t>
  </si>
  <si>
    <t>Telefónica, S.A.</t>
  </si>
  <si>
    <t>Telxius Telecom, S.A.</t>
  </si>
  <si>
    <t>2. Santiago exchange code</t>
  </si>
  <si>
    <t>2017 &amp; YEAR TO DATE MAIN FINANCING OPERATIONS</t>
  </si>
  <si>
    <t>G</t>
  </si>
  <si>
    <t>F=C+D+E</t>
  </si>
  <si>
    <t>- Basic and diluted earnings per share ratio is calculated dividing Profit for the period Attributable to equity holders of the Parent, adjusted for the net coupon corresponding to “Other equity instruments” (€70m in October-Dececember 17; €276m in January-December 17), by the weighted average number of ordinary shares outstanding during the period.</t>
  </si>
  <si>
    <t>(1)  After considering Venezuela as a hyperinflationary country, P&amp;L and CapEx from the operations in the country are to be accounted at the closing exchange rate Bolivar Fuerte/Euro. For the January-December 2017 period Telefónica uses a synthetic exchange rate of 36,115 Venezuelan bolivars fuertes per dollar at December 2017.</t>
  </si>
  <si>
    <t>(2) Includes Net Cash received from sale of Real Estate.</t>
  </si>
  <si>
    <r>
      <t xml:space="preserve">BCTCH-T </t>
    </r>
    <r>
      <rPr>
        <vertAlign val="superscript"/>
        <sz val="8"/>
        <color indexed="56"/>
        <rFont val="Verdana"/>
        <family val="2"/>
      </rPr>
      <t>(2)</t>
    </r>
  </si>
  <si>
    <t>(3) Spectrum include €470m in Q3 17 related to the cost of licenses associated with the arbitration award issued in connection with the reversion of certain assets earmarked for the provisions of services under former concessions.</t>
  </si>
  <si>
    <t>FBB and new services revenues (1)(2)</t>
  </si>
  <si>
    <t>Voice &amp; access revenues (2)</t>
  </si>
  <si>
    <t>- After considering Venezuela as a hyperinflationary country, P&amp;L and CapEx from the operations in the country are to be accounted at the closing exchange rate Bolivar Fuerte/Euro. For the January-December 2017 period Telefónica uses a synthetic exchange rate of 36,115 Venezuelan bolivars fuertes per dollar at December 2017.</t>
  </si>
  <si>
    <t>(3) Includes goodwill impairments of €91m in Mexico and €124m in Venezuela in October-December 2016.</t>
  </si>
  <si>
    <t>Impairment of goodwill and other assets (3)</t>
  </si>
  <si>
    <t>Spectrum (4)</t>
  </si>
  <si>
    <t>Contract (3)</t>
  </si>
  <si>
    <t>Internet and data accesses (2)</t>
  </si>
  <si>
    <t>(3) Since September 2016, 55 thousand wholesale accesses have been reclassified from Mobile contract to Wholesale accesses in Mexico.</t>
  </si>
  <si>
    <t>Fixed telephony accesses (1) (2)</t>
  </si>
  <si>
    <t>December  2016</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</si>
  <si>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</si>
  <si>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</si>
  <si>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 xml:space="preserve">(2)Following the pre-payment of the debt derived from the operating agreement with PARAPAT and after taking over its subsidiaries Telebucaramanga, Metrotel and Optecom, the consolidated results are included in the fixed business from 1 October 2017. </t>
  </si>
  <si>
    <t xml:space="preserve">- Also since 1 January 2016, Mobile Data revenues have been revised due to different allocation criteria between Mobile Data revenues and Other Mobile Service revenues. This change does not affect total Mobile Service Revenue figure reported for 2016.   </t>
  </si>
  <si>
    <t>- Since 1 January 2016, Mobile revenues and Fixed revenues have been revised due to different allocation criteria. This change does not affect total revenue figure reported for 2016.</t>
  </si>
  <si>
    <t xml:space="preserve">- Since 1 January 2016, Data revenues have been revised due to different allocation criteria between Data revenues and other service revenues. This change does not affect total Service revenue figure reported for 2016.    
</t>
  </si>
  <si>
    <t xml:space="preserve">- Also since 1 January 2016, Mobile Data revenues have been revised due to different allocation criteria between Mobile Data revenues and Other Mobile Service revenues. This change does not affect total Mobile Service revenue figure reported for 2016.   </t>
  </si>
  <si>
    <t>(4) Spectrum includes €470m in Q3 17 related to the cost of licenses associated with the arbitration award in Colombia in connection with the reversion of certain assets earmarked for the provisions of services under former concessions.</t>
  </si>
  <si>
    <t xml:space="preserve">Telefónica Venezuela </t>
  </si>
  <si>
    <t xml:space="preserve">Fixed telephony accesses </t>
  </si>
  <si>
    <t xml:space="preserve">OIBDA </t>
  </si>
  <si>
    <t>Exchange rates applied to P&amp;L and CapEx</t>
  </si>
  <si>
    <t>(1) Financial assets as of December 2016 included €418m corresponding to the "O2 Refresh" product portfolio in the UK, which generated the associated financial interests. Net financial debt for the comparative periods has been restated with the same criteria.</t>
  </si>
  <si>
    <t>- Exchange rates as of 31/12/17 and 31/12/16.</t>
  </si>
  <si>
    <t>1. There was a reopening of €200m with issue date on 17 March 2017</t>
  </si>
  <si>
    <t>3. There was a reopening of $500m with issue date on 28 April 2017</t>
  </si>
  <si>
    <t>(4) Rest of T. Hispanoamérica includes: Venezuela, Ecuador, Uruguay and Central America (including Guatemala, Panama, El Salvador, Nicaragua and Costa Rica).</t>
  </si>
  <si>
    <t>Rest of countries of T. HISPANOAMÉRICA (2, 4)</t>
  </si>
  <si>
    <t>Other companies and eliminations (5)</t>
  </si>
  <si>
    <t>T. ESPAÑA (1) (5)</t>
  </si>
  <si>
    <t>(5) Vocem has been deconsolidated since 1 July 2016. Telefé has been deconsolidated since 1 November 2016. T. Personalizadas (T. España) has been deconsolidated since 1 January 2017.</t>
  </si>
  <si>
    <t xml:space="preserve">(3) Following the pre-payment of the debt derived from the operating agreement with PARAPAT in Colombia and after taking over its subsidiaries Telebucaramanga, Metrotel and Optecom, the consolidated results are included in the fixed business from 1 October 2017. </t>
  </si>
  <si>
    <t>T. HISPANOAMÉRICA (1, 2, 3)</t>
  </si>
  <si>
    <t>T. COLOMBIA (3)</t>
  </si>
  <si>
    <t>Tariff increases in Venezuela</t>
  </si>
  <si>
    <t>(1) Other deferred expenses include €76m in Q1 17, €108m in Q4 17 and €1,085m in Q4 16 related to commitments associated with long-term restructuring plans in Spain. Includes €153m in Q3 17 associated to the assumption of a portion of Coltel’s indebtedness by the Colombian Government.</t>
  </si>
  <si>
    <t>(3) Figures in €m. 2017 includes mainly:  322 in Colombia mainly associated to the Arbitration Award, 4 in Spain, 4 in UK, 2 in Mexico, 5 in Uruguay and 15 in El Salvador. In 2016 mainly: 4 in Spain, 4 in Germany, 5 in UK, 48 in Brazil, 5 in Colombia and 283 in Peru.</t>
  </si>
  <si>
    <r>
      <t xml:space="preserve">17-Jan-17 </t>
    </r>
    <r>
      <rPr>
        <vertAlign val="superscript"/>
        <sz val="10"/>
        <color rgb="FF072534"/>
        <rFont val="Calibri"/>
        <family val="2"/>
      </rPr>
      <t>(1)</t>
    </r>
  </si>
  <si>
    <r>
      <t>8-Mar-17</t>
    </r>
    <r>
      <rPr>
        <vertAlign val="superscript"/>
        <sz val="10"/>
        <color indexed="56"/>
        <rFont val="Calibri"/>
        <family val="2"/>
      </rPr>
      <t xml:space="preserve"> (3)</t>
    </r>
  </si>
  <si>
    <t>3M Euribor +0.40%</t>
  </si>
  <si>
    <t>108.25% CDI</t>
  </si>
  <si>
    <t>100% CDI + 0.24%</t>
  </si>
  <si>
    <t xml:space="preserve">2.95x </t>
  </si>
  <si>
    <t>(1) Net financial debt as of December 2017 includes a positive value of the derivatives portfolio for a net amount of €505m, €3,152m included as financial liabilities and €3,657m included as financial assets.</t>
  </si>
  <si>
    <t>RECONCILIATION REPORTED VS BASIS FOR GUIDANCE 2018</t>
  </si>
  <si>
    <t>Base  2017</t>
  </si>
  <si>
    <t>* Undrawn financing as of 31 Dec 17</t>
  </si>
  <si>
    <t>Bilateral Loan *</t>
  </si>
  <si>
    <t>Syndicated facility *</t>
  </si>
  <si>
    <r>
      <rPr>
        <b/>
        <sz val="10"/>
        <color rgb="FF006476"/>
        <rFont val="Calibri"/>
        <family val="2"/>
      </rPr>
      <t xml:space="preserve">- 2018 Criteria for guidance basis: </t>
    </r>
    <r>
      <rPr>
        <sz val="10"/>
        <color rgb="FF006476"/>
        <rFont val="Calibri"/>
        <family val="2"/>
      </rPr>
      <t xml:space="preserve">Assumes constant exchange rates (average in 2017), except for Venezuela (2017 and 2018 results converted at the closing synthetic exchange rate for each period) and considering a constant perimeter of consolidation. At OIBDA and OI levels, write-offs, capital gains/losses from the sale of companies, tower sales, restructuring costs and material non-recurring impacts are excluded. CapEx excludes spectrum investments. </t>
    </r>
  </si>
  <si>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For instance, the bonus share issue carried out to meet the scrip dividends paid in 2016, have bee</t>
    </r>
    <r>
      <rPr>
        <i/>
        <sz val="10"/>
        <color rgb="FF006476"/>
        <rFont val="Calibri"/>
        <family val="2"/>
      </rPr>
      <t>n taken into account. Also, the ordinary shares that would be issued upon the conversion of the mandatorily convertible notes issued on 24 September 2014, are included in the calculation of earnings per share from that date, until conversion, when the issued shares have been considered.</t>
    </r>
  </si>
  <si>
    <r>
      <rPr>
        <sz val="10"/>
        <color rgb="FF006476"/>
        <rFont val="Calibri"/>
        <family val="2"/>
      </rPr>
      <t xml:space="preserve">- </t>
    </r>
    <r>
      <rPr>
        <b/>
        <sz val="10"/>
        <color rgb="FF006476"/>
        <rFont val="Calibri"/>
        <family val="2"/>
      </rPr>
      <t>Underlying criteria</t>
    </r>
    <r>
      <rPr>
        <sz val="10"/>
        <color rgb="FF006476"/>
        <rFont val="Calibri"/>
        <family val="2"/>
      </rPr>
      <t>: Reported figures excluding the impact of write-downs, capital gains/losses from companies’ disposals, tower sales, material non-recurring impacts and restructuring costs, as well as amortisation charges arising from purchase price allocation processes.</t>
    </r>
  </si>
  <si>
    <t>Reconciliation of Reported vs. Basis for guidance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</si>
</sst>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3" formatCode="_-* #,##0.00\ _€_-;\-* #,##0.00\ _€_-;_-* &quot;-&quot;??\ _€_-;_-@_-"/>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0&quot;  &quot;;\(#,##0.000\)&quot; &quot;;#,##0.0&quot;  &quot;;@&quot;  &quot;"/>
    <numFmt numFmtId="175" formatCode="[$-409]d\-mmm\-yy;@"/>
    <numFmt numFmtId="176" formatCode="0.000%"/>
    <numFmt numFmtId="177" formatCode="#,###.0;\(#,##0.0\)"/>
    <numFmt numFmtId="178" formatCode="#,###;\(#,##0\)"/>
    <numFmt numFmtId="179" formatCode="#,##0,\ ;\(#,##0,\);&quot;-&quot;"/>
    <numFmt numFmtId="180" formatCode="#,###.00000;\(#,##0.00000\)"/>
    <numFmt numFmtId="181" formatCode="#,###.000000;\(#,##0.000000\)"/>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 numFmtId="188" formatCode="_-* #,##0.000_-;\-* #,##0.000_-;_-* &quot;-&quot;??_-;_-@_-"/>
    <numFmt numFmtId="189" formatCode="_-* #,##0.0000_-;\-* #,##0.0000_-;_-* &quot;-&quot;??_-;_-@_-"/>
    <numFmt numFmtId="190" formatCode="_(&quot;$&quot;* #,##0.00_);_(&quot;$&quot;* \(#,##0.00\);_(&quot;$&quot;* &quot;-&quot;??_);_(@_)"/>
  </numFmts>
  <fonts count="61" x14ac:knownFonts="1">
    <font>
      <sz val="10"/>
      <name val="Verdana"/>
    </font>
    <font>
      <sz val="11"/>
      <color theme="1"/>
      <name val="Calibri"/>
      <family val="2"/>
      <scheme val="minor"/>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14A5B6"/>
      <name val="Calibri"/>
      <family val="2"/>
      <scheme val="minor"/>
    </font>
    <font>
      <sz val="9"/>
      <color rgb="FF006476"/>
      <name val="Calibri"/>
      <family val="2"/>
      <scheme val="minor"/>
    </font>
    <font>
      <b/>
      <sz val="9"/>
      <color rgb="FF14A5B6"/>
      <name val="Calibri"/>
      <family val="2"/>
      <scheme val="minor"/>
    </font>
    <font>
      <i/>
      <sz val="14"/>
      <color rgb="FF006476"/>
      <name val="Calibri"/>
      <family val="2"/>
      <scheme val="minor"/>
    </font>
    <font>
      <i/>
      <sz val="10"/>
      <color rgb="FF006476"/>
      <name val="Calibri"/>
      <family val="2"/>
    </font>
    <font>
      <b/>
      <sz val="10"/>
      <color rgb="FF006476"/>
      <name val="Calibri"/>
      <family val="2"/>
    </font>
    <font>
      <sz val="10"/>
      <color rgb="FF006476"/>
      <name val="Calibri"/>
      <family val="2"/>
    </font>
    <font>
      <sz val="8"/>
      <color rgb="FF072534"/>
      <name val="Verdana"/>
      <family val="2"/>
    </font>
    <font>
      <vertAlign val="superscript"/>
      <sz val="10"/>
      <color indexed="56"/>
      <name val="Calibri"/>
      <family val="2"/>
    </font>
    <font>
      <vertAlign val="superscript"/>
      <sz val="8"/>
      <color indexed="56"/>
      <name val="Verdana"/>
      <family val="2"/>
    </font>
    <font>
      <b/>
      <sz val="14"/>
      <name val="Arial"/>
      <family val="2"/>
    </font>
    <font>
      <sz val="8"/>
      <color theme="0"/>
      <name val="Verdana"/>
      <family val="2"/>
    </font>
    <font>
      <i/>
      <sz val="8"/>
      <color rgb="FF072534"/>
      <name val="Verdana"/>
      <family val="2"/>
    </font>
    <font>
      <b/>
      <sz val="8"/>
      <color rgb="FF072534"/>
      <name val="Verdana"/>
      <family val="2"/>
    </font>
    <font>
      <sz val="8"/>
      <name val="Verdana"/>
      <family val="2"/>
    </font>
    <font>
      <vertAlign val="superscript"/>
      <sz val="10"/>
      <color rgb="FF072534"/>
      <name val="Calibri"/>
      <family val="2"/>
    </font>
    <font>
      <sz val="10"/>
      <name val="Arial"/>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25">
    <xf numFmtId="0" fontId="0" fillId="0" borderId="0"/>
    <xf numFmtId="0" fontId="2" fillId="0" borderId="0"/>
    <xf numFmtId="0" fontId="2" fillId="0" borderId="0"/>
    <xf numFmtId="0" fontId="3" fillId="0" borderId="0" applyNumberFormat="0" applyFill="0" applyBorder="0" applyAlignment="0" applyProtection="0">
      <alignment vertical="top"/>
      <protection locked="0"/>
    </xf>
    <xf numFmtId="164" fontId="2" fillId="0" borderId="0" applyFont="0" applyFill="0" applyBorder="0" applyAlignment="0" applyProtection="0"/>
    <xf numFmtId="166" fontId="2" fillId="0" borderId="0" applyFont="0" applyFill="0" applyBorder="0" applyAlignment="0" applyProtection="0"/>
    <xf numFmtId="0" fontId="2" fillId="0" borderId="0"/>
    <xf numFmtId="0" fontId="4"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1" fillId="0" borderId="0"/>
    <xf numFmtId="0" fontId="2" fillId="0" borderId="0"/>
    <xf numFmtId="0" fontId="60" fillId="0" borderId="0"/>
    <xf numFmtId="0" fontId="2" fillId="0" borderId="0"/>
    <xf numFmtId="19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015">
    <xf numFmtId="0" fontId="0" fillId="0" borderId="0" xfId="0"/>
    <xf numFmtId="0" fontId="5" fillId="0" borderId="0" xfId="1" applyFont="1"/>
    <xf numFmtId="0" fontId="6" fillId="0" borderId="0" xfId="6" applyFont="1"/>
    <xf numFmtId="0" fontId="7" fillId="0" borderId="0" xfId="1" applyFont="1" applyAlignment="1">
      <alignment horizontal="center"/>
    </xf>
    <xf numFmtId="0" fontId="8" fillId="0" borderId="0" xfId="1" applyFont="1" applyBorder="1" applyAlignment="1">
      <alignment vertical="center"/>
    </xf>
    <xf numFmtId="0" fontId="8" fillId="0" borderId="4" xfId="1" applyFont="1" applyBorder="1"/>
    <xf numFmtId="0" fontId="8" fillId="0" borderId="0" xfId="1" applyFont="1" applyBorder="1"/>
    <xf numFmtId="0" fontId="8" fillId="0" borderId="0" xfId="6" applyFont="1"/>
    <xf numFmtId="0" fontId="8" fillId="0" borderId="0" xfId="3" applyFont="1" applyAlignment="1" applyProtection="1">
      <alignment horizontal="left" indent="3"/>
    </xf>
    <xf numFmtId="0" fontId="8" fillId="0" borderId="0" xfId="1" applyFont="1"/>
    <xf numFmtId="49" fontId="8" fillId="0" borderId="0" xfId="1" applyNumberFormat="1" applyFont="1" applyAlignment="1">
      <alignment horizontal="right"/>
    </xf>
    <xf numFmtId="0" fontId="8" fillId="0" borderId="0" xfId="1" applyFont="1" applyAlignment="1">
      <alignment horizontal="center"/>
    </xf>
    <xf numFmtId="0" fontId="6" fillId="0" borderId="5" xfId="6" applyFont="1" applyBorder="1"/>
    <xf numFmtId="0" fontId="6" fillId="0" borderId="5" xfId="1" applyFont="1" applyBorder="1"/>
    <xf numFmtId="2" fontId="9" fillId="0" borderId="6" xfId="1" applyNumberFormat="1" applyFont="1" applyFill="1" applyBorder="1" applyAlignment="1"/>
    <xf numFmtId="0" fontId="10" fillId="0" borderId="6" xfId="1" applyFont="1" applyBorder="1" applyAlignment="1">
      <alignment horizontal="right"/>
    </xf>
    <xf numFmtId="0" fontId="5" fillId="0" borderId="6" xfId="1" applyFont="1" applyBorder="1" applyAlignment="1">
      <alignment horizontal="right"/>
    </xf>
    <xf numFmtId="2" fontId="9" fillId="0" borderId="0" xfId="1" applyNumberFormat="1" applyFont="1" applyFill="1" applyBorder="1" applyAlignment="1"/>
    <xf numFmtId="0" fontId="11" fillId="0" borderId="0" xfId="3" applyFont="1" applyAlignment="1" applyProtection="1">
      <alignment horizontal="left" indent="1"/>
    </xf>
    <xf numFmtId="49" fontId="11" fillId="0" borderId="0" xfId="1" applyNumberFormat="1" applyFont="1" applyAlignment="1">
      <alignment horizontal="right"/>
    </xf>
    <xf numFmtId="0" fontId="11" fillId="0" borderId="0" xfId="1" applyFont="1" applyAlignment="1">
      <alignment horizontal="right"/>
    </xf>
    <xf numFmtId="0" fontId="11" fillId="0" borderId="5" xfId="3" applyFont="1" applyBorder="1" applyAlignment="1" applyProtection="1">
      <alignment horizontal="left" indent="1"/>
    </xf>
    <xf numFmtId="0" fontId="11" fillId="0" borderId="0" xfId="1" applyFont="1" applyBorder="1"/>
    <xf numFmtId="0" fontId="11" fillId="0" borderId="5" xfId="1" applyFont="1" applyBorder="1" applyAlignment="1">
      <alignment horizontal="right"/>
    </xf>
    <xf numFmtId="1" fontId="11" fillId="0" borderId="0" xfId="1" applyNumberFormat="1" applyFont="1" applyAlignment="1">
      <alignment horizontal="right"/>
    </xf>
    <xf numFmtId="0" fontId="11" fillId="0" borderId="0" xfId="1" applyFont="1"/>
    <xf numFmtId="0" fontId="11" fillId="0" borderId="0" xfId="6" applyFont="1" applyAlignment="1">
      <alignment horizontal="right"/>
    </xf>
    <xf numFmtId="49" fontId="5" fillId="0" borderId="0" xfId="3" applyNumberFormat="1" applyFont="1" applyAlignment="1" applyProtection="1"/>
    <xf numFmtId="0" fontId="8" fillId="0" borderId="6" xfId="1" applyFont="1" applyBorder="1"/>
    <xf numFmtId="49" fontId="12" fillId="0" borderId="0" xfId="3" applyNumberFormat="1" applyFont="1" applyAlignment="1" applyProtection="1"/>
    <xf numFmtId="49" fontId="12" fillId="0" borderId="0" xfId="3" applyNumberFormat="1" applyFont="1" applyAlignment="1" applyProtection="1">
      <alignment horizontal="left" indent="1"/>
    </xf>
    <xf numFmtId="0" fontId="6" fillId="0" borderId="0" xfId="6" applyFont="1" applyAlignment="1">
      <alignment horizontal="left" indent="1"/>
    </xf>
    <xf numFmtId="0" fontId="6" fillId="0" borderId="6" xfId="6" applyFont="1" applyBorder="1"/>
    <xf numFmtId="0" fontId="6" fillId="0" borderId="6" xfId="6" applyFont="1" applyBorder="1" applyAlignment="1">
      <alignment horizontal="right"/>
    </xf>
    <xf numFmtId="0" fontId="11" fillId="0" borderId="0" xfId="6" applyFont="1"/>
    <xf numFmtId="2" fontId="13" fillId="0" borderId="0" xfId="1" applyNumberFormat="1" applyFont="1" applyFill="1" applyBorder="1" applyAlignment="1">
      <alignment horizontal="left"/>
    </xf>
    <xf numFmtId="0" fontId="5" fillId="0" borderId="0" xfId="1" applyFont="1" applyAlignment="1">
      <alignment horizontal="right"/>
    </xf>
    <xf numFmtId="49" fontId="11" fillId="0" borderId="0" xfId="1" applyNumberFormat="1" applyFont="1" applyAlignment="1" applyProtection="1">
      <alignment horizontal="right"/>
      <protection locked="0"/>
    </xf>
    <xf numFmtId="0" fontId="14" fillId="0" borderId="0" xfId="3" applyFont="1" applyAlignment="1" applyProtection="1"/>
    <xf numFmtId="0" fontId="7" fillId="0" borderId="0" xfId="1" applyFont="1"/>
    <xf numFmtId="1" fontId="12" fillId="0" borderId="0" xfId="1" applyNumberFormat="1" applyFont="1" applyAlignment="1">
      <alignment horizontal="right"/>
    </xf>
    <xf numFmtId="2" fontId="9" fillId="0" borderId="6" xfId="1" applyNumberFormat="1" applyFont="1" applyFill="1" applyBorder="1" applyAlignment="1">
      <alignment horizontal="left"/>
    </xf>
    <xf numFmtId="0" fontId="11" fillId="0" borderId="0" xfId="1" applyFont="1" applyBorder="1" applyAlignment="1">
      <alignment horizontal="right"/>
    </xf>
    <xf numFmtId="0" fontId="5" fillId="0" borderId="0" xfId="6" applyFont="1"/>
    <xf numFmtId="0" fontId="15" fillId="2" borderId="0" xfId="1" applyFont="1" applyFill="1" applyBorder="1" applyAlignment="1">
      <alignment vertical="center"/>
    </xf>
    <xf numFmtId="0" fontId="6" fillId="2" borderId="0" xfId="1" applyFont="1" applyFill="1"/>
    <xf numFmtId="0" fontId="6" fillId="3" borderId="0" xfId="1" applyFont="1" applyFill="1"/>
    <xf numFmtId="0" fontId="16" fillId="0" borderId="0" xfId="1" applyFont="1" applyAlignment="1">
      <alignment vertical="top"/>
    </xf>
    <xf numFmtId="0" fontId="11" fillId="3" borderId="0" xfId="1" applyFont="1" applyFill="1" applyBorder="1" applyAlignment="1">
      <alignment vertical="center"/>
    </xf>
    <xf numFmtId="0" fontId="16" fillId="3" borderId="0" xfId="1" applyFont="1" applyFill="1" applyAlignment="1">
      <alignment vertical="top"/>
    </xf>
    <xf numFmtId="0" fontId="0" fillId="3" borderId="0" xfId="0" applyFill="1"/>
    <xf numFmtId="165" fontId="17" fillId="3" borderId="0" xfId="1" applyNumberFormat="1" applyFont="1" applyFill="1" applyBorder="1" applyAlignment="1">
      <alignment vertical="center"/>
    </xf>
    <xf numFmtId="0" fontId="6" fillId="0" borderId="0" xfId="1" applyFont="1" applyAlignment="1">
      <alignment vertical="center"/>
    </xf>
    <xf numFmtId="0" fontId="6" fillId="3" borderId="0" xfId="1" applyFont="1" applyFill="1" applyAlignment="1">
      <alignment vertical="center"/>
    </xf>
    <xf numFmtId="0" fontId="18" fillId="0" borderId="0" xfId="1" applyFont="1" applyAlignment="1">
      <alignment vertical="center"/>
    </xf>
    <xf numFmtId="0" fontId="19" fillId="0" borderId="0" xfId="1" applyFont="1" applyFill="1" applyBorder="1" applyAlignment="1">
      <alignment horizontal="centerContinuous" vertical="center"/>
    </xf>
    <xf numFmtId="0" fontId="18" fillId="3" borderId="0" xfId="1" applyFont="1" applyFill="1" applyAlignment="1">
      <alignment vertical="center"/>
    </xf>
    <xf numFmtId="165" fontId="20" fillId="0" borderId="0" xfId="1" applyNumberFormat="1" applyFont="1" applyBorder="1" applyAlignment="1"/>
    <xf numFmtId="165" fontId="16" fillId="0" borderId="0" xfId="1" applyNumberFormat="1" applyFont="1" applyAlignment="1">
      <alignment horizontal="center" vertical="center"/>
    </xf>
    <xf numFmtId="165" fontId="18" fillId="0" borderId="0" xfId="1" applyNumberFormat="1" applyFont="1" applyAlignment="1">
      <alignment horizontal="center" vertical="center"/>
    </xf>
    <xf numFmtId="49" fontId="18" fillId="0" borderId="0" xfId="1" applyNumberFormat="1" applyFont="1" applyFill="1" applyBorder="1" applyAlignment="1">
      <alignment horizontal="right" vertical="center"/>
    </xf>
    <xf numFmtId="49" fontId="18" fillId="0" borderId="0" xfId="1" applyNumberFormat="1" applyFont="1" applyFill="1" applyBorder="1" applyAlignment="1">
      <alignment horizontal="right" vertical="center" wrapText="1"/>
    </xf>
    <xf numFmtId="0" fontId="6" fillId="0" borderId="1" xfId="1" applyFont="1" applyFill="1" applyBorder="1" applyAlignment="1">
      <alignment vertical="center"/>
    </xf>
    <xf numFmtId="0" fontId="9" fillId="0" borderId="0" xfId="1" applyFont="1" applyAlignment="1">
      <alignment vertical="center"/>
    </xf>
    <xf numFmtId="0" fontId="8" fillId="3" borderId="0" xfId="1" applyFont="1" applyFill="1" applyBorder="1" applyAlignment="1">
      <alignment horizontal="left" vertical="center" wrapText="1"/>
    </xf>
    <xf numFmtId="168" fontId="8" fillId="4" borderId="0" xfId="1" applyNumberFormat="1" applyFont="1" applyFill="1" applyBorder="1" applyAlignment="1">
      <alignment horizontal="right" vertical="center"/>
    </xf>
    <xf numFmtId="168" fontId="9" fillId="0" borderId="0" xfId="1" applyNumberFormat="1" applyFont="1" applyFill="1" applyBorder="1" applyAlignment="1">
      <alignment horizontal="right" vertical="center"/>
    </xf>
    <xf numFmtId="169" fontId="8" fillId="0" borderId="0" xfId="1" applyNumberFormat="1" applyFont="1" applyFill="1" applyBorder="1" applyAlignment="1">
      <alignment horizontal="right" vertical="center"/>
    </xf>
    <xf numFmtId="168" fontId="21" fillId="4" borderId="0" xfId="1" applyNumberFormat="1" applyFont="1" applyFill="1" applyBorder="1" applyAlignment="1">
      <alignment horizontal="right" vertical="center"/>
    </xf>
    <xf numFmtId="169" fontId="21" fillId="0" borderId="0" xfId="1" applyNumberFormat="1" applyFont="1" applyFill="1" applyBorder="1" applyAlignment="1">
      <alignment horizontal="right" vertical="center"/>
    </xf>
    <xf numFmtId="0" fontId="5" fillId="0" borderId="0" xfId="1" applyFont="1" applyAlignment="1">
      <alignment vertical="center"/>
    </xf>
    <xf numFmtId="0" fontId="5" fillId="3" borderId="0" xfId="1" applyFont="1" applyFill="1" applyBorder="1" applyAlignment="1">
      <alignment vertical="center"/>
    </xf>
    <xf numFmtId="0" fontId="6" fillId="0" borderId="2" xfId="1" applyFont="1" applyFill="1" applyBorder="1" applyAlignment="1">
      <alignment vertical="center"/>
    </xf>
    <xf numFmtId="0" fontId="6" fillId="3" borderId="0" xfId="1" applyFont="1" applyFill="1" applyBorder="1" applyAlignment="1">
      <alignment vertical="center"/>
    </xf>
    <xf numFmtId="0" fontId="9" fillId="3" borderId="0" xfId="1" applyFont="1" applyFill="1" applyAlignment="1">
      <alignment vertical="center"/>
    </xf>
    <xf numFmtId="0" fontId="5" fillId="3" borderId="0" xfId="1" applyFont="1" applyFill="1" applyAlignment="1">
      <alignment vertical="center"/>
    </xf>
    <xf numFmtId="170" fontId="8" fillId="4" borderId="0" xfId="8" applyNumberFormat="1" applyFont="1" applyFill="1" applyBorder="1" applyAlignment="1">
      <alignment horizontal="right" vertical="center"/>
    </xf>
    <xf numFmtId="171" fontId="8" fillId="4" borderId="0" xfId="1" applyNumberFormat="1" applyFont="1" applyFill="1" applyBorder="1" applyAlignment="1">
      <alignment horizontal="right" vertical="center"/>
    </xf>
    <xf numFmtId="169" fontId="11" fillId="3" borderId="0" xfId="1" applyNumberFormat="1" applyFont="1" applyFill="1" applyBorder="1" applyAlignment="1">
      <alignment horizontal="right" vertical="center"/>
    </xf>
    <xf numFmtId="0" fontId="16" fillId="0" borderId="0" xfId="1" applyFont="1" applyAlignment="1">
      <alignment vertical="center"/>
    </xf>
    <xf numFmtId="0" fontId="16" fillId="3" borderId="0" xfId="1" applyFont="1" applyFill="1" applyAlignment="1">
      <alignment vertical="center"/>
    </xf>
    <xf numFmtId="0" fontId="5" fillId="0" borderId="0" xfId="1" applyFont="1" applyFill="1" applyBorder="1" applyAlignment="1">
      <alignment horizontal="left" vertical="center"/>
    </xf>
    <xf numFmtId="168" fontId="6" fillId="3" borderId="0" xfId="1" applyNumberFormat="1" applyFont="1" applyFill="1" applyBorder="1" applyAlignment="1">
      <alignment horizontal="right" vertical="center"/>
    </xf>
    <xf numFmtId="168" fontId="5" fillId="3" borderId="0" xfId="1" applyNumberFormat="1" applyFont="1" applyFill="1" applyBorder="1" applyAlignment="1">
      <alignment horizontal="right" vertical="center"/>
    </xf>
    <xf numFmtId="169" fontId="5" fillId="3" borderId="0" xfId="1" applyNumberFormat="1" applyFont="1" applyFill="1" applyBorder="1" applyAlignment="1">
      <alignment horizontal="right" vertical="center"/>
    </xf>
    <xf numFmtId="0" fontId="16" fillId="3" borderId="0" xfId="1" applyFont="1" applyFill="1" applyBorder="1" applyAlignment="1">
      <alignment vertical="center"/>
    </xf>
    <xf numFmtId="168" fontId="8" fillId="0" borderId="0" xfId="1" applyNumberFormat="1" applyFont="1" applyFill="1" applyBorder="1" applyAlignment="1">
      <alignment horizontal="right" vertical="center"/>
    </xf>
    <xf numFmtId="169" fontId="8" fillId="3" borderId="0" xfId="1" applyNumberFormat="1" applyFont="1" applyFill="1" applyBorder="1" applyAlignment="1">
      <alignment horizontal="right" vertical="center"/>
    </xf>
    <xf numFmtId="0" fontId="11" fillId="0" borderId="0" xfId="1" applyFont="1" applyAlignment="1">
      <alignment vertical="center"/>
    </xf>
    <xf numFmtId="0" fontId="6" fillId="0" borderId="0" xfId="1" applyFont="1"/>
    <xf numFmtId="0" fontId="18" fillId="0" borderId="0" xfId="1" applyFont="1" applyAlignment="1">
      <alignment vertical="top"/>
    </xf>
    <xf numFmtId="0" fontId="22" fillId="3" borderId="0" xfId="1" applyFont="1" applyFill="1" applyBorder="1" applyAlignment="1">
      <alignment vertical="top"/>
    </xf>
    <xf numFmtId="0" fontId="6" fillId="3" borderId="0" xfId="0" applyFont="1" applyFill="1"/>
    <xf numFmtId="165" fontId="17" fillId="0" borderId="0" xfId="1" applyNumberFormat="1" applyFont="1" applyBorder="1" applyAlignment="1"/>
    <xf numFmtId="0" fontId="22" fillId="0" borderId="0" xfId="1" applyFont="1" applyFill="1" applyBorder="1" applyAlignment="1">
      <alignment horizontal="centerContinuous" vertical="center"/>
    </xf>
    <xf numFmtId="0" fontId="22" fillId="0" borderId="0" xfId="1" applyFont="1" applyAlignment="1">
      <alignment vertical="center"/>
    </xf>
    <xf numFmtId="165" fontId="17" fillId="0" borderId="0" xfId="1" applyNumberFormat="1" applyFont="1" applyBorder="1" applyAlignment="1">
      <alignment vertical="center"/>
    </xf>
    <xf numFmtId="49" fontId="22" fillId="0" borderId="0" xfId="1" applyNumberFormat="1" applyFont="1" applyFill="1" applyBorder="1" applyAlignment="1">
      <alignment horizontal="right" vertical="center"/>
    </xf>
    <xf numFmtId="0" fontId="11" fillId="0" borderId="1" xfId="1" applyFont="1" applyBorder="1" applyAlignment="1">
      <alignment horizontal="left" vertical="center" indent="1"/>
    </xf>
    <xf numFmtId="0" fontId="11" fillId="0" borderId="1" xfId="1" applyFont="1" applyFill="1" applyBorder="1" applyAlignment="1">
      <alignment vertical="center"/>
    </xf>
    <xf numFmtId="0" fontId="5" fillId="0" borderId="2" xfId="1" applyFont="1" applyFill="1" applyBorder="1" applyAlignment="1">
      <alignment vertical="center"/>
    </xf>
    <xf numFmtId="0" fontId="5" fillId="0" borderId="2" xfId="1" applyFont="1" applyFill="1" applyBorder="1" applyAlignment="1">
      <alignment horizontal="left" vertical="center" indent="2"/>
    </xf>
    <xf numFmtId="169" fontId="5" fillId="0" borderId="2" xfId="1" applyNumberFormat="1" applyFont="1" applyFill="1" applyBorder="1" applyAlignment="1">
      <alignment horizontal="right" vertical="center"/>
    </xf>
    <xf numFmtId="0" fontId="5" fillId="0" borderId="0" xfId="1" applyFont="1" applyFill="1"/>
    <xf numFmtId="169" fontId="5" fillId="0" borderId="0" xfId="1" applyNumberFormat="1" applyFont="1" applyFill="1" applyBorder="1" applyAlignment="1">
      <alignment horizontal="right" vertical="center"/>
    </xf>
    <xf numFmtId="0" fontId="5" fillId="0" borderId="0" xfId="1" applyFont="1" applyFill="1" applyBorder="1" applyAlignment="1">
      <alignment vertical="center"/>
    </xf>
    <xf numFmtId="0" fontId="11" fillId="0" borderId="0" xfId="1" applyFont="1" applyBorder="1" applyAlignment="1">
      <alignment vertical="center"/>
    </xf>
    <xf numFmtId="0" fontId="22" fillId="0" borderId="0" xfId="1" applyFont="1" applyFill="1" applyBorder="1" applyAlignment="1">
      <alignment vertical="top"/>
    </xf>
    <xf numFmtId="0" fontId="11" fillId="0" borderId="0" xfId="1" applyFont="1" applyFill="1" applyBorder="1" applyAlignment="1">
      <alignment vertical="center" wrapText="1"/>
    </xf>
    <xf numFmtId="165" fontId="17" fillId="0" borderId="0" xfId="1" applyNumberFormat="1" applyFont="1" applyFill="1" applyBorder="1" applyAlignment="1">
      <alignment vertical="center"/>
    </xf>
    <xf numFmtId="173" fontId="21" fillId="3" borderId="0" xfId="1" applyNumberFormat="1" applyFont="1" applyFill="1" applyBorder="1" applyAlignment="1">
      <alignment horizontal="right" vertical="center"/>
    </xf>
    <xf numFmtId="173" fontId="21" fillId="4" borderId="0" xfId="1" applyNumberFormat="1" applyFont="1" applyFill="1" applyBorder="1" applyAlignment="1">
      <alignment horizontal="right" vertical="center"/>
    </xf>
    <xf numFmtId="0" fontId="11" fillId="0" borderId="0" xfId="1" applyFont="1" applyFill="1" applyBorder="1" applyAlignment="1">
      <alignment horizontal="left" vertical="center"/>
    </xf>
    <xf numFmtId="170" fontId="11" fillId="0" borderId="0" xfId="8" applyNumberFormat="1" applyFont="1" applyFill="1" applyBorder="1" applyAlignment="1">
      <alignment horizontal="right" vertical="center"/>
    </xf>
    <xf numFmtId="0" fontId="17" fillId="0" borderId="0" xfId="1" applyFont="1" applyFill="1" applyAlignment="1">
      <alignment horizontal="left" vertical="top" wrapText="1"/>
    </xf>
    <xf numFmtId="0" fontId="17" fillId="0" borderId="0" xfId="1" applyFont="1" applyAlignment="1">
      <alignment horizontal="left" vertical="top" wrapText="1"/>
    </xf>
    <xf numFmtId="0" fontId="17" fillId="0" borderId="1" xfId="1" applyFont="1" applyBorder="1" applyAlignment="1">
      <alignment horizontal="left" vertical="top" wrapText="1"/>
    </xf>
    <xf numFmtId="0" fontId="23" fillId="3" borderId="0" xfId="1" applyFont="1" applyFill="1"/>
    <xf numFmtId="49" fontId="18" fillId="3" borderId="0" xfId="1" applyNumberFormat="1" applyFont="1" applyFill="1" applyBorder="1" applyAlignment="1">
      <alignment horizontal="right" vertical="center"/>
    </xf>
    <xf numFmtId="165" fontId="18" fillId="3" borderId="0" xfId="1" applyNumberFormat="1" applyFont="1" applyFill="1" applyBorder="1" applyAlignment="1">
      <alignment horizontal="center" vertical="center"/>
    </xf>
    <xf numFmtId="0" fontId="6" fillId="3" borderId="0" xfId="1" applyFont="1" applyFill="1" applyBorder="1"/>
    <xf numFmtId="0" fontId="16" fillId="3" borderId="0" xfId="1" applyFont="1" applyFill="1" applyBorder="1" applyAlignment="1">
      <alignment vertical="top"/>
    </xf>
    <xf numFmtId="0" fontId="5" fillId="3" borderId="0" xfId="1" applyFont="1" applyFill="1"/>
    <xf numFmtId="165" fontId="20" fillId="3" borderId="0" xfId="1" applyNumberFormat="1" applyFont="1" applyFill="1" applyBorder="1" applyAlignment="1"/>
    <xf numFmtId="0" fontId="19" fillId="3" borderId="0" xfId="1" applyFont="1" applyFill="1" applyBorder="1" applyAlignment="1">
      <alignment horizontal="centerContinuous" vertical="center"/>
    </xf>
    <xf numFmtId="165" fontId="16" fillId="3" borderId="0" xfId="1" applyNumberFormat="1" applyFont="1" applyFill="1" applyAlignment="1">
      <alignment horizontal="center" vertical="center"/>
    </xf>
    <xf numFmtId="165" fontId="24" fillId="3" borderId="0" xfId="1" applyNumberFormat="1" applyFont="1" applyFill="1" applyBorder="1" applyAlignment="1">
      <alignment vertical="center"/>
    </xf>
    <xf numFmtId="165" fontId="18" fillId="3" borderId="0" xfId="1" applyNumberFormat="1" applyFont="1" applyFill="1" applyAlignment="1">
      <alignment horizontal="center" vertical="center"/>
    </xf>
    <xf numFmtId="165" fontId="20" fillId="3" borderId="0" xfId="1" applyNumberFormat="1" applyFont="1" applyFill="1" applyBorder="1" applyAlignment="1">
      <alignment vertical="center"/>
    </xf>
    <xf numFmtId="0" fontId="6" fillId="3" borderId="2" xfId="1" applyFont="1" applyFill="1" applyBorder="1"/>
    <xf numFmtId="0" fontId="6" fillId="3" borderId="1" xfId="1" applyFont="1" applyFill="1" applyBorder="1" applyAlignment="1">
      <alignment horizontal="left" vertical="center" indent="1"/>
    </xf>
    <xf numFmtId="0" fontId="6" fillId="3" borderId="1" xfId="1" applyFont="1" applyFill="1" applyBorder="1" applyAlignment="1">
      <alignment vertical="center"/>
    </xf>
    <xf numFmtId="0" fontId="8" fillId="3" borderId="0" xfId="1" applyFont="1" applyFill="1" applyAlignment="1">
      <alignment vertical="center"/>
    </xf>
    <xf numFmtId="0" fontId="8" fillId="3" borderId="0" xfId="1" applyFont="1" applyFill="1" applyBorder="1" applyAlignment="1">
      <alignment horizontal="left" vertical="center"/>
    </xf>
    <xf numFmtId="0" fontId="8" fillId="3" borderId="0" xfId="1" applyFont="1" applyFill="1"/>
    <xf numFmtId="168" fontId="8" fillId="3" borderId="0" xfId="1" applyNumberFormat="1" applyFont="1" applyFill="1" applyBorder="1" applyAlignment="1">
      <alignment horizontal="right" vertical="center"/>
    </xf>
    <xf numFmtId="168" fontId="11" fillId="3" borderId="0" xfId="1" applyNumberFormat="1" applyFont="1" applyFill="1" applyBorder="1" applyAlignment="1">
      <alignment horizontal="right" vertical="center"/>
    </xf>
    <xf numFmtId="0" fontId="11" fillId="3" borderId="0" xfId="1" applyFont="1" applyFill="1"/>
    <xf numFmtId="0" fontId="5" fillId="3" borderId="0" xfId="1" applyFont="1" applyFill="1" applyBorder="1" applyAlignment="1">
      <alignment horizontal="left" vertical="center"/>
    </xf>
    <xf numFmtId="0" fontId="21" fillId="3" borderId="0" xfId="1" applyFont="1" applyFill="1" applyBorder="1" applyAlignment="1">
      <alignment horizontal="left" vertical="center" indent="1"/>
    </xf>
    <xf numFmtId="0" fontId="5" fillId="3" borderId="0" xfId="1" applyFont="1" applyFill="1" applyBorder="1" applyAlignment="1">
      <alignment horizontal="left" vertical="center" indent="1"/>
    </xf>
    <xf numFmtId="0" fontId="25" fillId="3" borderId="0" xfId="1" applyFont="1" applyFill="1" applyBorder="1" applyAlignment="1">
      <alignment horizontal="left" vertical="center"/>
    </xf>
    <xf numFmtId="170" fontId="25" fillId="3" borderId="0" xfId="8" applyNumberFormat="1" applyFont="1" applyFill="1"/>
    <xf numFmtId="170" fontId="25" fillId="3" borderId="0" xfId="8" applyNumberFormat="1" applyFont="1" applyFill="1" applyBorder="1" applyAlignment="1">
      <alignment horizontal="right" vertical="center"/>
    </xf>
    <xf numFmtId="170" fontId="25" fillId="4" borderId="0" xfId="8" applyNumberFormat="1" applyFont="1" applyFill="1" applyBorder="1" applyAlignment="1">
      <alignment horizontal="right" vertical="center"/>
    </xf>
    <xf numFmtId="0" fontId="9" fillId="3" borderId="0" xfId="1" applyFont="1" applyFill="1"/>
    <xf numFmtId="168" fontId="8" fillId="3" borderId="0" xfId="1" applyNumberFormat="1" applyFont="1" applyFill="1"/>
    <xf numFmtId="171" fontId="8" fillId="3" borderId="0" xfId="1" applyNumberFormat="1" applyFont="1" applyFill="1"/>
    <xf numFmtId="171" fontId="8" fillId="3" borderId="0" xfId="1" applyNumberFormat="1" applyFont="1" applyFill="1" applyBorder="1" applyAlignment="1">
      <alignment horizontal="right" vertical="center"/>
    </xf>
    <xf numFmtId="0" fontId="6" fillId="3" borderId="2" xfId="1" applyFont="1" applyFill="1" applyBorder="1" applyAlignment="1">
      <alignment vertical="center"/>
    </xf>
    <xf numFmtId="0" fontId="20" fillId="3" borderId="0" xfId="1" quotePrefix="1" applyFont="1" applyFill="1" applyAlignment="1">
      <alignment vertical="center" wrapText="1"/>
    </xf>
    <xf numFmtId="0" fontId="20" fillId="3" borderId="0" xfId="1" quotePrefix="1" applyFont="1" applyFill="1" applyAlignment="1">
      <alignment vertical="top" wrapText="1"/>
    </xf>
    <xf numFmtId="0" fontId="27" fillId="3" borderId="0" xfId="1" applyFont="1" applyFill="1" applyBorder="1" applyAlignment="1">
      <alignment wrapText="1"/>
    </xf>
    <xf numFmtId="167" fontId="6" fillId="3" borderId="0" xfId="1" applyNumberFormat="1" applyFont="1" applyFill="1" applyBorder="1" applyAlignment="1">
      <alignment horizontal="right" vertical="center"/>
    </xf>
    <xf numFmtId="0" fontId="6" fillId="3" borderId="0" xfId="1" applyFont="1" applyFill="1" applyBorder="1" applyAlignment="1">
      <alignment horizontal="left" vertical="center" indent="1"/>
    </xf>
    <xf numFmtId="170" fontId="6" fillId="3" borderId="0" xfId="8" applyNumberFormat="1" applyFont="1" applyFill="1" applyBorder="1" applyAlignment="1">
      <alignment horizontal="right" vertical="center"/>
    </xf>
    <xf numFmtId="171" fontId="6" fillId="3" borderId="0" xfId="1" applyNumberFormat="1" applyFont="1" applyFill="1" applyBorder="1" applyAlignment="1">
      <alignment horizontal="right" vertical="center"/>
    </xf>
    <xf numFmtId="0" fontId="21" fillId="0" borderId="0" xfId="1" applyFont="1"/>
    <xf numFmtId="0" fontId="21" fillId="3" borderId="0" xfId="1" applyFont="1" applyFill="1" applyBorder="1" applyAlignment="1">
      <alignment vertical="center"/>
    </xf>
    <xf numFmtId="0" fontId="21" fillId="3" borderId="0" xfId="0" applyFont="1" applyFill="1"/>
    <xf numFmtId="0" fontId="15" fillId="3" borderId="0" xfId="1" applyFont="1" applyFill="1" applyBorder="1" applyAlignment="1">
      <alignment vertical="top"/>
    </xf>
    <xf numFmtId="0" fontId="21" fillId="3" borderId="0" xfId="1" applyFont="1" applyFill="1"/>
    <xf numFmtId="0" fontId="21" fillId="0" borderId="0" xfId="0" applyFont="1"/>
    <xf numFmtId="165" fontId="26" fillId="3" borderId="0" xfId="1" applyNumberFormat="1" applyFont="1" applyFill="1" applyBorder="1" applyAlignment="1">
      <alignment vertical="center"/>
    </xf>
    <xf numFmtId="170" fontId="21" fillId="3" borderId="0" xfId="8" applyNumberFormat="1" applyFont="1" applyFill="1"/>
    <xf numFmtId="0" fontId="28" fillId="0" borderId="0" xfId="1" applyFont="1"/>
    <xf numFmtId="0" fontId="28" fillId="0" borderId="0" xfId="1" applyFont="1" applyAlignment="1">
      <alignment vertical="center"/>
    </xf>
    <xf numFmtId="165" fontId="29" fillId="0" borderId="0" xfId="1" applyNumberFormat="1" applyFont="1" applyBorder="1" applyAlignment="1">
      <alignment vertical="center"/>
    </xf>
    <xf numFmtId="0" fontId="6" fillId="0" borderId="0" xfId="0" applyFont="1"/>
    <xf numFmtId="165" fontId="20" fillId="0" borderId="0" xfId="1" applyNumberFormat="1" applyFont="1" applyBorder="1" applyAlignment="1">
      <alignment vertical="center"/>
    </xf>
    <xf numFmtId="165" fontId="26" fillId="0" borderId="0" xfId="1" applyNumberFormat="1" applyFont="1" applyBorder="1" applyAlignment="1">
      <alignment vertical="center"/>
    </xf>
    <xf numFmtId="167" fontId="21" fillId="0" borderId="0" xfId="1" applyNumberFormat="1" applyFont="1" applyFill="1" applyBorder="1" applyAlignment="1">
      <alignment horizontal="right" vertical="center"/>
    </xf>
    <xf numFmtId="167" fontId="21" fillId="4" borderId="0" xfId="1" applyNumberFormat="1" applyFont="1" applyFill="1" applyBorder="1" applyAlignment="1">
      <alignment horizontal="right" vertical="center"/>
    </xf>
    <xf numFmtId="165" fontId="20" fillId="0" borderId="2" xfId="1" applyNumberFormat="1" applyFont="1" applyBorder="1" applyAlignment="1">
      <alignment vertical="center"/>
    </xf>
    <xf numFmtId="165" fontId="24" fillId="0" borderId="2" xfId="1" applyNumberFormat="1" applyFont="1" applyFill="1" applyBorder="1" applyAlignment="1">
      <alignment vertical="center"/>
    </xf>
    <xf numFmtId="165" fontId="24" fillId="0" borderId="2" xfId="1" applyNumberFormat="1" applyFont="1" applyBorder="1" applyAlignment="1">
      <alignment vertical="center"/>
    </xf>
    <xf numFmtId="0" fontId="6" fillId="0" borderId="0" xfId="1" applyFont="1" applyBorder="1" applyAlignment="1">
      <alignment horizontal="left" vertical="center" indent="1"/>
    </xf>
    <xf numFmtId="0" fontId="6" fillId="0" borderId="0" xfId="1" applyFont="1" applyFill="1" applyBorder="1" applyAlignment="1">
      <alignment horizontal="left" vertical="center" indent="1"/>
    </xf>
    <xf numFmtId="0" fontId="9" fillId="0" borderId="0" xfId="1" applyFont="1"/>
    <xf numFmtId="0" fontId="9" fillId="0" borderId="0" xfId="1" applyFont="1" applyFill="1" applyBorder="1" applyAlignment="1">
      <alignment horizontal="left" vertical="center"/>
    </xf>
    <xf numFmtId="168" fontId="9" fillId="3" borderId="0" xfId="1" applyNumberFormat="1" applyFont="1" applyFill="1" applyBorder="1" applyAlignment="1">
      <alignment horizontal="right" vertical="center"/>
    </xf>
    <xf numFmtId="168" fontId="9" fillId="4" borderId="0" xfId="1" applyNumberFormat="1" applyFont="1" applyFill="1" applyBorder="1" applyAlignment="1">
      <alignment horizontal="right" vertical="center"/>
    </xf>
    <xf numFmtId="0" fontId="9" fillId="0" borderId="0" xfId="1" applyFont="1" applyBorder="1"/>
    <xf numFmtId="0" fontId="9" fillId="3" borderId="0" xfId="1" applyFont="1" applyFill="1" applyBorder="1" applyAlignment="1">
      <alignment horizontal="left" vertical="center"/>
    </xf>
    <xf numFmtId="168" fontId="21" fillId="0" borderId="0" xfId="1" applyNumberFormat="1" applyFont="1" applyFill="1" applyBorder="1" applyAlignment="1">
      <alignment horizontal="right" vertical="center"/>
    </xf>
    <xf numFmtId="0" fontId="21" fillId="0" borderId="0" xfId="1" applyFont="1" applyBorder="1"/>
    <xf numFmtId="0" fontId="30" fillId="3" borderId="0" xfId="1" applyFont="1" applyFill="1" applyBorder="1" applyAlignment="1">
      <alignment horizontal="left" vertical="center" indent="1"/>
    </xf>
    <xf numFmtId="165" fontId="25" fillId="0" borderId="0" xfId="1" applyNumberFormat="1" applyFont="1" applyFill="1" applyBorder="1" applyAlignment="1">
      <alignment vertical="center"/>
    </xf>
    <xf numFmtId="165" fontId="25" fillId="0" borderId="0" xfId="1" applyNumberFormat="1" applyFont="1" applyBorder="1" applyAlignment="1">
      <alignment vertical="center"/>
    </xf>
    <xf numFmtId="0" fontId="6" fillId="0" borderId="2" xfId="1" applyFont="1" applyBorder="1" applyAlignment="1">
      <alignment vertical="center"/>
    </xf>
    <xf numFmtId="0" fontId="6" fillId="0" borderId="2" xfId="1" applyFont="1" applyBorder="1"/>
    <xf numFmtId="0" fontId="6" fillId="0" borderId="0" xfId="1" applyFont="1" applyBorder="1" applyAlignment="1">
      <alignment vertical="center"/>
    </xf>
    <xf numFmtId="0" fontId="6" fillId="0" borderId="0" xfId="1" applyFont="1" applyFill="1" applyBorder="1" applyAlignment="1">
      <alignment vertical="center"/>
    </xf>
    <xf numFmtId="0" fontId="21" fillId="0" borderId="0" xfId="1" quotePrefix="1" applyFont="1"/>
    <xf numFmtId="0" fontId="21" fillId="3" borderId="0" xfId="1" applyFont="1" applyFill="1" applyAlignment="1">
      <alignment horizontal="justify" vertical="center"/>
    </xf>
    <xf numFmtId="0" fontId="5" fillId="3" borderId="0" xfId="1" applyFont="1" applyFill="1" applyBorder="1" applyAlignment="1">
      <alignment horizontal="left" vertical="center" indent="2"/>
    </xf>
    <xf numFmtId="0" fontId="21" fillId="0" borderId="0" xfId="1" applyFont="1" applyFill="1" applyBorder="1" applyAlignment="1">
      <alignment vertical="center"/>
    </xf>
    <xf numFmtId="0" fontId="21" fillId="0" borderId="0" xfId="1" applyFont="1" applyFill="1"/>
    <xf numFmtId="0" fontId="31" fillId="0" borderId="0" xfId="1" applyFont="1" applyAlignment="1">
      <alignment vertical="center"/>
    </xf>
    <xf numFmtId="0" fontId="18" fillId="0" borderId="0" xfId="1" applyFont="1" applyFill="1" applyBorder="1" applyAlignment="1">
      <alignment horizontal="centerContinuous" vertical="center"/>
    </xf>
    <xf numFmtId="167" fontId="21" fillId="3" borderId="0" xfId="1" applyNumberFormat="1" applyFont="1" applyFill="1" applyBorder="1" applyAlignment="1">
      <alignment horizontal="right" vertical="center"/>
    </xf>
    <xf numFmtId="165" fontId="20" fillId="0" borderId="2" xfId="1" applyNumberFormat="1" applyFont="1" applyFill="1" applyBorder="1" applyAlignment="1">
      <alignment vertical="center"/>
    </xf>
    <xf numFmtId="168" fontId="5" fillId="0" borderId="2" xfId="1" applyNumberFormat="1" applyFont="1" applyFill="1" applyBorder="1" applyAlignment="1">
      <alignment horizontal="right" vertical="center"/>
    </xf>
    <xf numFmtId="168" fontId="9" fillId="3" borderId="0" xfId="1" applyNumberFormat="1" applyFont="1" applyFill="1" applyBorder="1"/>
    <xf numFmtId="0" fontId="21" fillId="0" borderId="0" xfId="1" applyFont="1" applyFill="1" applyAlignment="1">
      <alignment horizontal="justify"/>
    </xf>
    <xf numFmtId="0" fontId="21" fillId="0" borderId="0" xfId="1" applyFont="1" applyFill="1" applyAlignment="1">
      <alignment horizontal="justify" vertical="center"/>
    </xf>
    <xf numFmtId="0" fontId="21" fillId="0" borderId="0" xfId="1" applyFont="1" applyAlignment="1">
      <alignment horizontal="justify" vertical="center"/>
    </xf>
    <xf numFmtId="0" fontId="21" fillId="3" borderId="0" xfId="1" applyFont="1" applyFill="1" applyAlignment="1">
      <alignment vertical="center"/>
    </xf>
    <xf numFmtId="165" fontId="24" fillId="0" borderId="0" xfId="1" applyNumberFormat="1" applyFont="1" applyBorder="1" applyAlignment="1"/>
    <xf numFmtId="0" fontId="16" fillId="0" borderId="0" xfId="1" applyFont="1" applyFill="1" applyBorder="1" applyAlignment="1">
      <alignment horizontal="centerContinuous" vertical="center"/>
    </xf>
    <xf numFmtId="165" fontId="26" fillId="0" borderId="0" xfId="1" applyNumberFormat="1" applyFont="1" applyFill="1" applyBorder="1" applyAlignment="1">
      <alignment vertical="center"/>
    </xf>
    <xf numFmtId="165" fontId="24" fillId="0" borderId="0" xfId="1" applyNumberFormat="1" applyFont="1" applyBorder="1" applyAlignment="1">
      <alignment vertical="center"/>
    </xf>
    <xf numFmtId="0" fontId="5" fillId="0" borderId="0" xfId="1" applyFont="1" applyFill="1" applyBorder="1"/>
    <xf numFmtId="0" fontId="5" fillId="0" borderId="0" xfId="1" applyFont="1" applyBorder="1"/>
    <xf numFmtId="0" fontId="5" fillId="0" borderId="1" xfId="1" applyFont="1" applyBorder="1" applyAlignment="1">
      <alignment horizontal="left" vertical="center" indent="1"/>
    </xf>
    <xf numFmtId="0" fontId="5" fillId="0" borderId="1" xfId="1" applyFont="1" applyBorder="1"/>
    <xf numFmtId="0" fontId="5" fillId="0" borderId="1" xfId="1" applyFont="1" applyFill="1" applyBorder="1" applyAlignment="1">
      <alignment vertical="center"/>
    </xf>
    <xf numFmtId="168" fontId="21" fillId="3" borderId="0" xfId="1" applyNumberFormat="1" applyFont="1" applyFill="1" applyBorder="1" applyAlignment="1">
      <alignment horizontal="right" vertical="center"/>
    </xf>
    <xf numFmtId="164" fontId="9" fillId="3" borderId="0" xfId="4" applyFont="1" applyFill="1" applyBorder="1" applyAlignment="1">
      <alignment horizontal="left" vertical="center"/>
    </xf>
    <xf numFmtId="168" fontId="5" fillId="3" borderId="0" xfId="1" applyNumberFormat="1" applyFont="1" applyFill="1" applyBorder="1" applyAlignment="1">
      <alignment horizontal="left" vertical="center" indent="1"/>
    </xf>
    <xf numFmtId="0" fontId="5" fillId="0" borderId="2" xfId="1" applyFont="1" applyBorder="1"/>
    <xf numFmtId="0" fontId="32" fillId="3" borderId="0" xfId="1" applyFont="1" applyFill="1"/>
    <xf numFmtId="0" fontId="23" fillId="3" borderId="0" xfId="1" applyFont="1" applyFill="1" applyAlignment="1">
      <alignment vertical="top"/>
    </xf>
    <xf numFmtId="0" fontId="16" fillId="3" borderId="0" xfId="1" applyFont="1" applyFill="1" applyAlignment="1">
      <alignment horizontal="center" vertical="top"/>
    </xf>
    <xf numFmtId="0" fontId="16" fillId="0" borderId="0" xfId="1" applyFont="1" applyBorder="1" applyAlignment="1">
      <alignment vertical="center"/>
    </xf>
    <xf numFmtId="165" fontId="15" fillId="0" borderId="0" xfId="1" applyNumberFormat="1" applyFont="1" applyBorder="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5" fillId="0" borderId="0" xfId="1" applyFont="1" applyBorder="1" applyAlignment="1">
      <alignment vertical="center"/>
    </xf>
    <xf numFmtId="0" fontId="21" fillId="0" borderId="0" xfId="1" applyFont="1" applyBorder="1" applyAlignment="1">
      <alignment horizontal="left" vertical="center"/>
    </xf>
    <xf numFmtId="0" fontId="21" fillId="0" borderId="0" xfId="1" applyFont="1" applyBorder="1" applyAlignment="1">
      <alignment vertical="center"/>
    </xf>
    <xf numFmtId="0" fontId="21" fillId="0" borderId="0" xfId="1" applyFont="1" applyBorder="1" applyAlignment="1">
      <alignment horizontal="left" vertical="center" indent="1"/>
    </xf>
    <xf numFmtId="0" fontId="15" fillId="0" borderId="0" xfId="1" applyFont="1" applyBorder="1" applyAlignment="1">
      <alignment vertical="center"/>
    </xf>
    <xf numFmtId="0" fontId="21" fillId="0" borderId="0" xfId="1" applyFont="1" applyBorder="1" applyAlignment="1"/>
    <xf numFmtId="0" fontId="21" fillId="0" borderId="0" xfId="1" applyFont="1" applyFill="1" applyBorder="1" applyAlignment="1">
      <alignment horizontal="left" vertical="center" indent="1"/>
    </xf>
    <xf numFmtId="0" fontId="5" fillId="0" borderId="0" xfId="1" applyFont="1" applyBorder="1" applyAlignment="1">
      <alignment horizontal="left" vertical="center" indent="1"/>
    </xf>
    <xf numFmtId="0" fontId="5" fillId="0" borderId="0" xfId="1" applyFont="1" applyBorder="1" applyAlignment="1"/>
    <xf numFmtId="0" fontId="8" fillId="0" borderId="0" xfId="1" applyFont="1" applyFill="1" applyBorder="1" applyAlignment="1">
      <alignment horizontal="left" vertical="center"/>
    </xf>
    <xf numFmtId="0" fontId="8" fillId="0" borderId="0" xfId="1" applyFont="1" applyBorder="1" applyAlignment="1"/>
    <xf numFmtId="0" fontId="18" fillId="0" borderId="0" xfId="1" applyFont="1"/>
    <xf numFmtId="0" fontId="21" fillId="0" borderId="0" xfId="1" applyFont="1" applyBorder="1" applyAlignment="1">
      <alignment horizontal="left" vertical="center" wrapText="1" indent="1"/>
    </xf>
    <xf numFmtId="0" fontId="21" fillId="3" borderId="0" xfId="1" applyFont="1" applyFill="1" applyBorder="1" applyAlignment="1">
      <alignment horizontal="left" vertical="center" wrapText="1" indent="1"/>
    </xf>
    <xf numFmtId="0" fontId="5" fillId="0" borderId="0" xfId="1" applyFont="1" applyFill="1" applyBorder="1" applyAlignment="1">
      <alignment horizontal="left" vertical="center" indent="1"/>
    </xf>
    <xf numFmtId="0" fontId="8" fillId="0" borderId="0" xfId="1" applyFont="1" applyBorder="1" applyAlignment="1">
      <alignment horizontal="left" vertical="center"/>
    </xf>
    <xf numFmtId="0" fontId="9" fillId="0" borderId="0" xfId="1" applyFont="1" applyBorder="1" applyAlignment="1"/>
    <xf numFmtId="0" fontId="5" fillId="0" borderId="2" xfId="1" applyFont="1" applyBorder="1" applyAlignment="1">
      <alignment vertical="center"/>
    </xf>
    <xf numFmtId="0" fontId="6" fillId="0" borderId="0" xfId="1" applyFont="1" applyAlignment="1">
      <alignment horizontal="justify" vertical="center"/>
    </xf>
    <xf numFmtId="0" fontId="5" fillId="0" borderId="0" xfId="1" applyFont="1" applyAlignment="1">
      <alignment horizontal="justify" vertical="center"/>
    </xf>
    <xf numFmtId="0" fontId="18" fillId="3" borderId="0" xfId="1" applyFont="1" applyFill="1" applyAlignment="1">
      <alignment vertical="top"/>
    </xf>
    <xf numFmtId="49" fontId="16" fillId="3" borderId="0" xfId="1" applyNumberFormat="1" applyFont="1" applyFill="1" applyBorder="1" applyAlignment="1">
      <alignment horizontal="right" vertical="center"/>
    </xf>
    <xf numFmtId="0" fontId="21" fillId="0" borderId="0" xfId="1" applyFont="1" applyAlignment="1">
      <alignment vertical="center"/>
    </xf>
    <xf numFmtId="0" fontId="21" fillId="0" borderId="0" xfId="1" applyFont="1" applyFill="1" applyBorder="1" applyAlignment="1">
      <alignment horizontal="left" vertical="center"/>
    </xf>
    <xf numFmtId="168" fontId="9" fillId="3" borderId="0" xfId="1" applyNumberFormat="1" applyFont="1" applyFill="1" applyAlignment="1">
      <alignment vertical="center"/>
    </xf>
    <xf numFmtId="168" fontId="8" fillId="0" borderId="0" xfId="1" applyNumberFormat="1" applyFont="1" applyBorder="1" applyAlignment="1">
      <alignment vertical="center"/>
    </xf>
    <xf numFmtId="0" fontId="21" fillId="0" borderId="0" xfId="1" quotePrefix="1" applyFont="1" applyBorder="1" applyAlignment="1">
      <alignment horizontal="left" vertical="center"/>
    </xf>
    <xf numFmtId="168" fontId="21" fillId="0" borderId="0" xfId="1" applyNumberFormat="1" applyFont="1" applyBorder="1" applyAlignment="1">
      <alignment vertical="center"/>
    </xf>
    <xf numFmtId="0" fontId="19" fillId="0" borderId="0" xfId="1" applyFont="1" applyAlignment="1">
      <alignment vertical="center"/>
    </xf>
    <xf numFmtId="0" fontId="8" fillId="0" borderId="0" xfId="1" quotePrefix="1" applyFont="1" applyBorder="1" applyAlignment="1">
      <alignment horizontal="left" vertical="center"/>
    </xf>
    <xf numFmtId="0" fontId="8" fillId="3" borderId="0" xfId="1" quotePrefix="1" applyFont="1" applyFill="1" applyBorder="1" applyAlignment="1">
      <alignment vertical="center" wrapText="1"/>
    </xf>
    <xf numFmtId="0" fontId="5" fillId="0" borderId="0" xfId="1" applyFont="1" applyAlignment="1">
      <alignment wrapText="1"/>
    </xf>
    <xf numFmtId="0" fontId="24" fillId="0" borderId="0" xfId="1" applyFont="1" applyAlignment="1">
      <alignment vertical="center" wrapText="1"/>
    </xf>
    <xf numFmtId="0" fontId="24" fillId="0" borderId="0" xfId="1" quotePrefix="1" applyFont="1" applyAlignment="1">
      <alignment horizontal="justify" vertical="center" wrapText="1"/>
    </xf>
    <xf numFmtId="0" fontId="16" fillId="0" borderId="0" xfId="1" applyFont="1" applyBorder="1" applyAlignment="1">
      <alignment vertical="top"/>
    </xf>
    <xf numFmtId="0" fontId="16" fillId="0" borderId="0" xfId="1" applyFont="1" applyFill="1" applyBorder="1" applyAlignment="1">
      <alignment vertical="top"/>
    </xf>
    <xf numFmtId="165" fontId="15" fillId="0" borderId="0" xfId="1" applyNumberFormat="1" applyFont="1" applyAlignment="1">
      <alignment horizontal="center" vertical="center"/>
    </xf>
    <xf numFmtId="49" fontId="15" fillId="0" borderId="0" xfId="1" applyNumberFormat="1" applyFont="1" applyFill="1" applyBorder="1" applyAlignment="1">
      <alignment horizontal="right" vertical="center"/>
    </xf>
    <xf numFmtId="165" fontId="15" fillId="0" borderId="2" xfId="1" applyNumberFormat="1" applyFont="1" applyBorder="1" applyAlignment="1">
      <alignment horizontal="center" vertical="center"/>
    </xf>
    <xf numFmtId="0" fontId="21" fillId="0" borderId="1" xfId="1" applyFont="1" applyBorder="1" applyAlignment="1">
      <alignment horizontal="left" vertical="center" indent="1"/>
    </xf>
    <xf numFmtId="0" fontId="21" fillId="0" borderId="1" xfId="1" applyFont="1" applyFill="1" applyBorder="1" applyAlignment="1">
      <alignment vertical="center"/>
    </xf>
    <xf numFmtId="174" fontId="21" fillId="0" borderId="0" xfId="1" applyNumberFormat="1" applyFont="1" applyFill="1" applyBorder="1" applyAlignment="1">
      <alignment horizontal="right" vertical="center"/>
    </xf>
    <xf numFmtId="174" fontId="21" fillId="4" borderId="0" xfId="1" applyNumberFormat="1" applyFont="1" applyFill="1" applyBorder="1" applyAlignment="1">
      <alignment horizontal="right" vertical="center"/>
    </xf>
    <xf numFmtId="0" fontId="15" fillId="0" borderId="0" xfId="1" applyFont="1" applyAlignment="1">
      <alignment vertical="center"/>
    </xf>
    <xf numFmtId="0" fontId="21" fillId="0" borderId="2" xfId="1" applyFont="1" applyBorder="1" applyAlignment="1">
      <alignment vertical="center"/>
    </xf>
    <xf numFmtId="0" fontId="21" fillId="0" borderId="2" xfId="1" applyFont="1" applyFill="1" applyBorder="1" applyAlignment="1">
      <alignment vertical="center"/>
    </xf>
    <xf numFmtId="0" fontId="15" fillId="0" borderId="0" xfId="1" applyFont="1" applyAlignment="1">
      <alignment vertical="top"/>
    </xf>
    <xf numFmtId="0" fontId="21" fillId="0" borderId="0" xfId="1" applyFont="1" applyFill="1" applyBorder="1" applyAlignment="1">
      <alignment vertical="top"/>
    </xf>
    <xf numFmtId="0" fontId="15" fillId="0" borderId="0" xfId="1" applyFont="1" applyFill="1" applyBorder="1" applyAlignment="1">
      <alignment vertical="top"/>
    </xf>
    <xf numFmtId="0" fontId="15" fillId="0" borderId="0" xfId="1" applyFont="1" applyBorder="1" applyAlignment="1">
      <alignment vertical="top"/>
    </xf>
    <xf numFmtId="165" fontId="21" fillId="0" borderId="0" xfId="1" applyNumberFormat="1" applyFont="1" applyAlignment="1">
      <alignment horizontal="center" vertical="center"/>
    </xf>
    <xf numFmtId="0" fontId="26" fillId="0" borderId="0" xfId="1" applyFont="1" applyAlignment="1">
      <alignment horizontal="justify" vertical="top"/>
    </xf>
    <xf numFmtId="0" fontId="6" fillId="0" borderId="0" xfId="1" applyFont="1" applyBorder="1"/>
    <xf numFmtId="165" fontId="6" fillId="3" borderId="0" xfId="1" applyNumberFormat="1" applyFont="1" applyFill="1" applyAlignment="1">
      <alignment horizontal="center" vertical="center"/>
    </xf>
    <xf numFmtId="0" fontId="28" fillId="5" borderId="0" xfId="1" applyFont="1" applyFill="1" applyBorder="1" applyAlignment="1">
      <alignment horizontal="centerContinuous" vertical="center"/>
    </xf>
    <xf numFmtId="168" fontId="5" fillId="0" borderId="0" xfId="1" applyNumberFormat="1" applyFont="1" applyFill="1" applyBorder="1" applyAlignment="1">
      <alignment horizontal="center" vertical="center"/>
    </xf>
    <xf numFmtId="168" fontId="5" fillId="3" borderId="0" xfId="1" applyNumberFormat="1" applyFont="1" applyFill="1" applyBorder="1" applyAlignment="1">
      <alignment horizontal="center" vertical="center"/>
    </xf>
    <xf numFmtId="168" fontId="5" fillId="0" borderId="0" xfId="1" applyNumberFormat="1" applyFont="1" applyBorder="1" applyAlignment="1">
      <alignment horizontal="center" vertical="center"/>
    </xf>
    <xf numFmtId="10" fontId="5" fillId="0" borderId="0" xfId="8" applyNumberFormat="1" applyFont="1" applyFill="1" applyBorder="1" applyAlignment="1">
      <alignment horizontal="center" vertical="center"/>
    </xf>
    <xf numFmtId="0" fontId="21" fillId="0" borderId="0" xfId="1" applyFont="1" applyAlignment="1">
      <alignment wrapText="1"/>
    </xf>
    <xf numFmtId="177" fontId="16" fillId="0" borderId="0" xfId="1" applyNumberFormat="1" applyFont="1" applyAlignment="1">
      <alignment vertical="top"/>
    </xf>
    <xf numFmtId="177" fontId="21" fillId="0" borderId="0" xfId="1" applyNumberFormat="1" applyFont="1" applyFill="1" applyBorder="1" applyAlignment="1">
      <alignment vertical="center"/>
    </xf>
    <xf numFmtId="178" fontId="16" fillId="0" borderId="0" xfId="1" applyNumberFormat="1" applyFont="1" applyFill="1" applyBorder="1" applyAlignment="1">
      <alignment vertical="top"/>
    </xf>
    <xf numFmtId="177" fontId="16" fillId="0" borderId="0" xfId="1" applyNumberFormat="1" applyFont="1" applyFill="1" applyBorder="1" applyAlignment="1">
      <alignment vertical="top"/>
    </xf>
    <xf numFmtId="177" fontId="16" fillId="0" borderId="0" xfId="1" applyNumberFormat="1" applyFont="1" applyFill="1" applyAlignment="1">
      <alignment vertical="top"/>
    </xf>
    <xf numFmtId="179" fontId="16" fillId="0" borderId="0" xfId="1" applyNumberFormat="1" applyFont="1" applyFill="1" applyAlignment="1">
      <alignment vertical="top"/>
    </xf>
    <xf numFmtId="177" fontId="16" fillId="3" borderId="0" xfId="1" applyNumberFormat="1" applyFont="1" applyFill="1" applyAlignment="1">
      <alignment vertical="top"/>
    </xf>
    <xf numFmtId="0" fontId="6" fillId="0" borderId="0" xfId="0" applyFont="1" applyFill="1"/>
    <xf numFmtId="179" fontId="16" fillId="0" borderId="0" xfId="8" applyNumberFormat="1" applyFont="1" applyFill="1" applyAlignment="1">
      <alignment vertical="top"/>
    </xf>
    <xf numFmtId="10" fontId="16" fillId="0" borderId="0" xfId="8" applyNumberFormat="1" applyFont="1" applyFill="1" applyAlignment="1">
      <alignment vertical="top"/>
    </xf>
    <xf numFmtId="178" fontId="16" fillId="3" borderId="0" xfId="1" applyNumberFormat="1" applyFont="1" applyFill="1" applyBorder="1" applyAlignment="1">
      <alignment vertical="top"/>
    </xf>
    <xf numFmtId="177" fontId="16" fillId="3" borderId="0" xfId="1" applyNumberFormat="1" applyFont="1" applyFill="1" applyBorder="1" applyAlignment="1">
      <alignment vertical="top"/>
    </xf>
    <xf numFmtId="179" fontId="16" fillId="3" borderId="0" xfId="1" applyNumberFormat="1" applyFont="1" applyFill="1" applyAlignment="1">
      <alignment vertical="top"/>
    </xf>
    <xf numFmtId="177" fontId="6" fillId="0" borderId="0" xfId="1" applyNumberFormat="1" applyFont="1" applyAlignment="1">
      <alignment vertical="center"/>
    </xf>
    <xf numFmtId="177" fontId="6" fillId="3" borderId="0" xfId="1" applyNumberFormat="1" applyFont="1" applyFill="1" applyAlignment="1">
      <alignment vertical="center"/>
    </xf>
    <xf numFmtId="179" fontId="6" fillId="3" borderId="0" xfId="1" applyNumberFormat="1" applyFont="1" applyFill="1" applyAlignment="1">
      <alignment vertical="center"/>
    </xf>
    <xf numFmtId="177" fontId="18" fillId="0" borderId="0" xfId="1" applyNumberFormat="1" applyFont="1" applyAlignment="1">
      <alignment vertical="center"/>
    </xf>
    <xf numFmtId="177" fontId="20" fillId="3" borderId="0" xfId="1" applyNumberFormat="1" applyFont="1" applyFill="1" applyBorder="1" applyAlignment="1"/>
    <xf numFmtId="177" fontId="18" fillId="0" borderId="0" xfId="1" applyNumberFormat="1" applyFont="1" applyFill="1" applyAlignment="1">
      <alignment vertical="center"/>
    </xf>
    <xf numFmtId="177" fontId="18" fillId="3" borderId="0" xfId="1" applyNumberFormat="1" applyFont="1" applyFill="1" applyAlignment="1">
      <alignment vertical="center"/>
    </xf>
    <xf numFmtId="179" fontId="18" fillId="0" borderId="0" xfId="1" applyNumberFormat="1" applyFont="1" applyAlignment="1">
      <alignment vertical="center"/>
    </xf>
    <xf numFmtId="177" fontId="16" fillId="0" borderId="0" xfId="1" applyNumberFormat="1" applyFont="1" applyFill="1" applyBorder="1" applyAlignment="1">
      <alignment vertical="center"/>
    </xf>
    <xf numFmtId="177" fontId="15" fillId="0" borderId="0" xfId="1" applyNumberFormat="1" applyFont="1" applyBorder="1" applyAlignment="1">
      <alignment horizontal="center" vertical="center"/>
    </xf>
    <xf numFmtId="177" fontId="16" fillId="3" borderId="0" xfId="1" applyNumberFormat="1" applyFont="1" applyFill="1" applyBorder="1" applyAlignment="1">
      <alignment vertical="center"/>
    </xf>
    <xf numFmtId="177" fontId="18" fillId="0" borderId="0" xfId="1" applyNumberFormat="1" applyFont="1" applyBorder="1" applyAlignment="1">
      <alignment horizontal="center" vertical="center"/>
    </xf>
    <xf numFmtId="177" fontId="18" fillId="0" borderId="2" xfId="1" applyNumberFormat="1" applyFont="1" applyFill="1" applyBorder="1" applyAlignment="1">
      <alignment horizontal="center" vertical="center"/>
    </xf>
    <xf numFmtId="179" fontId="18" fillId="0" borderId="2" xfId="1" applyNumberFormat="1" applyFont="1" applyFill="1" applyBorder="1" applyAlignment="1">
      <alignment horizontal="center" vertical="center"/>
    </xf>
    <xf numFmtId="177" fontId="18" fillId="3" borderId="0" xfId="1" applyNumberFormat="1" applyFont="1" applyFill="1" applyBorder="1" applyAlignment="1">
      <alignment horizontal="center" vertical="center"/>
    </xf>
    <xf numFmtId="177" fontId="6" fillId="3" borderId="0" xfId="1" applyNumberFormat="1" applyFont="1" applyFill="1" applyBorder="1" applyAlignment="1">
      <alignment horizontal="left" vertical="center" indent="1"/>
    </xf>
    <xf numFmtId="178" fontId="6" fillId="0" borderId="0" xfId="1" applyNumberFormat="1" applyFont="1" applyFill="1" applyBorder="1" applyAlignment="1">
      <alignment vertical="center"/>
    </xf>
    <xf numFmtId="177" fontId="6" fillId="0" borderId="0" xfId="1" applyNumberFormat="1" applyFont="1" applyFill="1" applyAlignment="1">
      <alignment vertical="center"/>
    </xf>
    <xf numFmtId="179" fontId="6" fillId="0" borderId="0" xfId="1" applyNumberFormat="1" applyFont="1" applyFill="1" applyBorder="1" applyAlignment="1">
      <alignment vertical="center"/>
    </xf>
    <xf numFmtId="177" fontId="9" fillId="3" borderId="0" xfId="1" applyNumberFormat="1" applyFont="1" applyFill="1" applyBorder="1" applyAlignment="1">
      <alignment vertical="center"/>
    </xf>
    <xf numFmtId="178" fontId="27" fillId="0" borderId="0" xfId="1" applyNumberFormat="1" applyFont="1" applyFill="1" applyBorder="1" applyAlignment="1">
      <alignment horizontal="right" vertical="center"/>
    </xf>
    <xf numFmtId="178" fontId="27" fillId="4" borderId="0" xfId="1" applyNumberFormat="1" applyFont="1" applyFill="1" applyBorder="1" applyAlignment="1">
      <alignment horizontal="right" vertical="center"/>
    </xf>
    <xf numFmtId="177" fontId="10" fillId="0" borderId="0" xfId="1" applyNumberFormat="1" applyFont="1" applyAlignment="1">
      <alignment vertical="center"/>
    </xf>
    <xf numFmtId="169" fontId="27" fillId="4" borderId="0" xfId="1" applyNumberFormat="1" applyFont="1" applyFill="1" applyBorder="1" applyAlignment="1">
      <alignment horizontal="right" vertical="center"/>
    </xf>
    <xf numFmtId="177" fontId="8" fillId="0" borderId="0" xfId="1" applyNumberFormat="1" applyFont="1" applyAlignment="1">
      <alignment vertical="center"/>
    </xf>
    <xf numFmtId="177" fontId="8" fillId="3" borderId="0" xfId="1" applyNumberFormat="1" applyFont="1" applyFill="1" applyBorder="1" applyAlignment="1">
      <alignment vertical="center"/>
    </xf>
    <xf numFmtId="169" fontId="8" fillId="4" borderId="0" xfId="1" applyNumberFormat="1" applyFont="1" applyFill="1" applyBorder="1" applyAlignment="1">
      <alignment horizontal="right" vertical="center"/>
    </xf>
    <xf numFmtId="177" fontId="8" fillId="3" borderId="0" xfId="1" applyNumberFormat="1" applyFont="1" applyFill="1" applyAlignment="1">
      <alignment vertical="center"/>
    </xf>
    <xf numFmtId="169" fontId="21" fillId="4" borderId="0" xfId="1" applyNumberFormat="1" applyFont="1" applyFill="1" applyBorder="1" applyAlignment="1">
      <alignment horizontal="right" vertical="center"/>
    </xf>
    <xf numFmtId="177" fontId="21" fillId="0" borderId="0" xfId="1" applyNumberFormat="1" applyFont="1" applyAlignment="1">
      <alignment vertical="center"/>
    </xf>
    <xf numFmtId="177" fontId="21" fillId="3" borderId="0" xfId="1" applyNumberFormat="1" applyFont="1" applyFill="1" applyBorder="1" applyAlignment="1">
      <alignment horizontal="left" vertical="center"/>
    </xf>
    <xf numFmtId="177" fontId="21" fillId="3" borderId="0" xfId="1" applyNumberFormat="1" applyFont="1" applyFill="1" applyAlignment="1">
      <alignment vertical="center"/>
    </xf>
    <xf numFmtId="177" fontId="9" fillId="3" borderId="3" xfId="1" applyNumberFormat="1" applyFont="1" applyFill="1" applyBorder="1" applyAlignment="1">
      <alignment vertical="center"/>
    </xf>
    <xf numFmtId="177" fontId="18" fillId="3" borderId="0" xfId="1" applyNumberFormat="1" applyFont="1" applyFill="1" applyBorder="1" applyAlignment="1">
      <alignment vertical="center"/>
    </xf>
    <xf numFmtId="168" fontId="13" fillId="4" borderId="0" xfId="1" applyNumberFormat="1" applyFont="1" applyFill="1" applyBorder="1" applyAlignment="1">
      <alignment horizontal="right" vertical="center"/>
    </xf>
    <xf numFmtId="177" fontId="10" fillId="0" borderId="0" xfId="1" applyNumberFormat="1" applyFont="1" applyBorder="1" applyAlignment="1">
      <alignment vertical="center"/>
    </xf>
    <xf numFmtId="169" fontId="13" fillId="4" borderId="0" xfId="1" applyNumberFormat="1" applyFont="1" applyFill="1" applyBorder="1" applyAlignment="1">
      <alignment horizontal="right" vertical="center"/>
    </xf>
    <xf numFmtId="177" fontId="5" fillId="3" borderId="0" xfId="1" applyNumberFormat="1" applyFont="1" applyFill="1" applyBorder="1" applyAlignment="1">
      <alignment horizontal="left" vertical="center"/>
    </xf>
    <xf numFmtId="177" fontId="5" fillId="0" borderId="0" xfId="1" applyNumberFormat="1" applyFont="1" applyAlignment="1">
      <alignment vertical="center"/>
    </xf>
    <xf numFmtId="178" fontId="6" fillId="0" borderId="0" xfId="1" applyNumberFormat="1" applyFont="1" applyFill="1" applyBorder="1" applyAlignment="1">
      <alignment horizontal="right" vertical="center"/>
    </xf>
    <xf numFmtId="177" fontId="6" fillId="0" borderId="0" xfId="1" applyNumberFormat="1" applyFont="1" applyFill="1" applyBorder="1" applyAlignment="1">
      <alignment horizontal="right" vertical="center"/>
    </xf>
    <xf numFmtId="177" fontId="6" fillId="0" borderId="0" xfId="1" applyNumberFormat="1" applyFont="1" applyFill="1" applyBorder="1" applyAlignment="1">
      <alignment vertical="center"/>
    </xf>
    <xf numFmtId="177" fontId="6" fillId="3" borderId="0" xfId="1" applyNumberFormat="1" applyFont="1" applyFill="1" applyBorder="1" applyAlignment="1">
      <alignment vertical="center"/>
    </xf>
    <xf numFmtId="179" fontId="18" fillId="0" borderId="0" xfId="1" applyNumberFormat="1" applyFont="1" applyBorder="1" applyAlignment="1">
      <alignment vertical="center"/>
    </xf>
    <xf numFmtId="177" fontId="15" fillId="0" borderId="0" xfId="1" applyNumberFormat="1" applyFont="1" applyAlignment="1">
      <alignment horizontal="center" vertical="center"/>
    </xf>
    <xf numFmtId="177" fontId="15" fillId="3" borderId="2" xfId="1" applyNumberFormat="1" applyFont="1" applyFill="1" applyBorder="1" applyAlignment="1">
      <alignment horizontal="center" vertical="center"/>
    </xf>
    <xf numFmtId="177" fontId="15" fillId="0" borderId="2" xfId="1" applyNumberFormat="1" applyFont="1" applyFill="1" applyBorder="1" applyAlignment="1">
      <alignment horizontal="center" vertical="center"/>
    </xf>
    <xf numFmtId="177" fontId="15" fillId="0" borderId="0" xfId="1" applyNumberFormat="1" applyFont="1" applyFill="1" applyAlignment="1">
      <alignment horizontal="center" vertical="center"/>
    </xf>
    <xf numFmtId="179" fontId="15" fillId="0" borderId="2" xfId="1" applyNumberFormat="1" applyFont="1" applyFill="1" applyBorder="1" applyAlignment="1">
      <alignment horizontal="center" vertical="center"/>
    </xf>
    <xf numFmtId="177" fontId="6" fillId="3" borderId="1" xfId="1" applyNumberFormat="1" applyFont="1" applyFill="1" applyBorder="1" applyAlignment="1">
      <alignment horizontal="left" vertical="center" indent="1"/>
    </xf>
    <xf numFmtId="178" fontId="6" fillId="0" borderId="1" xfId="1" applyNumberFormat="1" applyFont="1" applyFill="1" applyBorder="1" applyAlignment="1">
      <alignment vertical="center"/>
    </xf>
    <xf numFmtId="177" fontId="6" fillId="0" borderId="1" xfId="1" applyNumberFormat="1" applyFont="1" applyFill="1" applyBorder="1" applyAlignment="1">
      <alignment vertical="center"/>
    </xf>
    <xf numFmtId="179" fontId="6" fillId="0" borderId="1" xfId="1" applyNumberFormat="1" applyFont="1" applyFill="1" applyBorder="1" applyAlignment="1">
      <alignment vertical="center"/>
    </xf>
    <xf numFmtId="177" fontId="18" fillId="0" borderId="0" xfId="1" applyNumberFormat="1" applyFont="1" applyAlignment="1">
      <alignment horizontal="center" vertical="center"/>
    </xf>
    <xf numFmtId="177" fontId="18" fillId="3" borderId="0" xfId="1" applyNumberFormat="1" applyFont="1" applyFill="1" applyAlignment="1">
      <alignment horizontal="center" vertical="center"/>
    </xf>
    <xf numFmtId="177" fontId="8" fillId="0" borderId="0" xfId="1" applyNumberFormat="1" applyFont="1" applyBorder="1" applyAlignment="1">
      <alignment vertical="center"/>
    </xf>
    <xf numFmtId="177" fontId="21" fillId="0" borderId="0" xfId="1" applyNumberFormat="1" applyFont="1" applyBorder="1" applyAlignment="1">
      <alignment vertical="center"/>
    </xf>
    <xf numFmtId="0" fontId="21" fillId="3" borderId="0" xfId="0" applyFont="1" applyFill="1" applyAlignment="1">
      <alignment vertical="center"/>
    </xf>
    <xf numFmtId="177" fontId="5" fillId="3" borderId="0" xfId="1" applyNumberFormat="1" applyFont="1" applyFill="1" applyAlignment="1">
      <alignment vertical="center"/>
    </xf>
    <xf numFmtId="177" fontId="15" fillId="0" borderId="0" xfId="1" applyNumberFormat="1" applyFont="1" applyBorder="1" applyAlignment="1">
      <alignment vertical="center"/>
    </xf>
    <xf numFmtId="177" fontId="15" fillId="0" borderId="0" xfId="1" applyNumberFormat="1" applyFont="1" applyAlignment="1">
      <alignment vertical="center"/>
    </xf>
    <xf numFmtId="177" fontId="6" fillId="0" borderId="1" xfId="1" applyNumberFormat="1" applyFont="1" applyBorder="1" applyAlignment="1">
      <alignment vertical="center"/>
    </xf>
    <xf numFmtId="177" fontId="16" fillId="0" borderId="0" xfId="1" applyNumberFormat="1" applyFont="1" applyAlignment="1">
      <alignment vertical="center"/>
    </xf>
    <xf numFmtId="177" fontId="16" fillId="3" borderId="0" xfId="1" applyNumberFormat="1" applyFont="1" applyFill="1" applyAlignment="1">
      <alignment vertical="center"/>
    </xf>
    <xf numFmtId="177" fontId="6" fillId="3" borderId="0" xfId="1" applyNumberFormat="1" applyFont="1" applyFill="1"/>
    <xf numFmtId="177" fontId="32" fillId="0" borderId="0" xfId="1" applyNumberFormat="1" applyFont="1"/>
    <xf numFmtId="177" fontId="6" fillId="0" borderId="0" xfId="1" applyNumberFormat="1" applyFont="1"/>
    <xf numFmtId="179" fontId="6" fillId="0" borderId="0" xfId="1" applyNumberFormat="1" applyFont="1"/>
    <xf numFmtId="169" fontId="6" fillId="0" borderId="0" xfId="1" applyNumberFormat="1" applyFont="1"/>
    <xf numFmtId="169" fontId="28" fillId="5" borderId="0" xfId="1" applyNumberFormat="1" applyFont="1" applyFill="1" applyAlignment="1">
      <alignment horizontal="center" vertical="center" wrapText="1"/>
    </xf>
    <xf numFmtId="179" fontId="18" fillId="0" borderId="0" xfId="1" applyNumberFormat="1" applyFont="1" applyFill="1" applyAlignment="1">
      <alignment vertical="center"/>
    </xf>
    <xf numFmtId="169" fontId="18" fillId="0" borderId="0" xfId="1" applyNumberFormat="1" applyFont="1" applyAlignment="1">
      <alignment vertical="center"/>
    </xf>
    <xf numFmtId="177" fontId="16" fillId="3" borderId="0" xfId="1" applyNumberFormat="1" applyFont="1" applyFill="1" applyBorder="1" applyAlignment="1">
      <alignment horizontal="center" vertical="center"/>
    </xf>
    <xf numFmtId="177" fontId="19" fillId="3" borderId="2" xfId="1" applyNumberFormat="1" applyFont="1" applyFill="1" applyBorder="1" applyAlignment="1">
      <alignment horizontal="center" vertical="center"/>
    </xf>
    <xf numFmtId="177" fontId="18" fillId="0" borderId="0" xfId="1" applyNumberFormat="1" applyFont="1" applyFill="1" applyBorder="1" applyAlignment="1">
      <alignment horizontal="center" vertical="center"/>
    </xf>
    <xf numFmtId="169" fontId="18" fillId="0" borderId="0" xfId="1" applyNumberFormat="1" applyFont="1" applyFill="1" applyBorder="1" applyAlignment="1">
      <alignment horizontal="center" vertical="center"/>
    </xf>
    <xf numFmtId="169" fontId="6" fillId="0" borderId="1" xfId="1" applyNumberFormat="1" applyFont="1" applyFill="1" applyBorder="1" applyAlignment="1">
      <alignment vertical="center"/>
    </xf>
    <xf numFmtId="177" fontId="15" fillId="0" borderId="0" xfId="1" applyNumberFormat="1" applyFont="1" applyFill="1" applyAlignment="1">
      <alignment vertical="center"/>
    </xf>
    <xf numFmtId="177" fontId="15" fillId="3" borderId="0" xfId="1" applyNumberFormat="1" applyFont="1" applyFill="1" applyAlignment="1">
      <alignment vertical="center"/>
    </xf>
    <xf numFmtId="177" fontId="15" fillId="3" borderId="0" xfId="1" applyNumberFormat="1" applyFont="1" applyFill="1" applyAlignment="1">
      <alignment horizontal="center" vertical="center"/>
    </xf>
    <xf numFmtId="167" fontId="6" fillId="0" borderId="0" xfId="1" applyNumberFormat="1" applyFont="1" applyFill="1" applyBorder="1" applyAlignment="1">
      <alignment horizontal="right" vertical="center"/>
    </xf>
    <xf numFmtId="179" fontId="6" fillId="0" borderId="0" xfId="1" applyNumberFormat="1" applyFont="1" applyFill="1" applyBorder="1" applyAlignment="1">
      <alignment horizontal="right" vertical="center"/>
    </xf>
    <xf numFmtId="169" fontId="6" fillId="0" borderId="0" xfId="1" applyNumberFormat="1" applyFont="1" applyFill="1" applyBorder="1" applyAlignment="1">
      <alignment horizontal="right" vertical="center"/>
    </xf>
    <xf numFmtId="177" fontId="13" fillId="3" borderId="2" xfId="1" applyNumberFormat="1" applyFont="1" applyFill="1" applyBorder="1" applyAlignment="1">
      <alignment horizontal="center" vertical="center"/>
    </xf>
    <xf numFmtId="180" fontId="21" fillId="0" borderId="0" xfId="1" applyNumberFormat="1" applyFont="1" applyAlignment="1">
      <alignment vertical="center"/>
    </xf>
    <xf numFmtId="169" fontId="19" fillId="4" borderId="0" xfId="1" applyNumberFormat="1" applyFont="1" applyFill="1" applyBorder="1" applyAlignment="1">
      <alignment horizontal="right" vertical="center"/>
    </xf>
    <xf numFmtId="178" fontId="19" fillId="0" borderId="0" xfId="1" applyNumberFormat="1" applyFont="1" applyFill="1" applyBorder="1" applyAlignment="1">
      <alignment horizontal="right" vertical="center"/>
    </xf>
    <xf numFmtId="177" fontId="19" fillId="0" borderId="0" xfId="1" applyNumberFormat="1" applyFont="1" applyFill="1" applyBorder="1" applyAlignment="1">
      <alignment horizontal="right" vertical="center"/>
    </xf>
    <xf numFmtId="179" fontId="19" fillId="0" borderId="0" xfId="1" applyNumberFormat="1" applyFont="1" applyFill="1" applyBorder="1" applyAlignment="1">
      <alignment horizontal="right" vertical="center"/>
    </xf>
    <xf numFmtId="169" fontId="19" fillId="0" borderId="0" xfId="1" applyNumberFormat="1" applyFont="1" applyFill="1" applyBorder="1" applyAlignment="1">
      <alignment horizontal="right" vertical="center"/>
    </xf>
    <xf numFmtId="177" fontId="18" fillId="0" borderId="0" xfId="1" applyNumberFormat="1" applyFont="1" applyFill="1" applyAlignment="1">
      <alignment horizontal="center" vertical="center"/>
    </xf>
    <xf numFmtId="169" fontId="21" fillId="0" borderId="0" xfId="1" applyNumberFormat="1" applyFont="1" applyFill="1" applyBorder="1" applyAlignment="1">
      <alignment vertical="center"/>
    </xf>
    <xf numFmtId="177" fontId="21" fillId="0" borderId="1" xfId="1" applyNumberFormat="1" applyFont="1" applyFill="1" applyBorder="1" applyAlignment="1">
      <alignment vertical="center"/>
    </xf>
    <xf numFmtId="169" fontId="21" fillId="0" borderId="1" xfId="1" applyNumberFormat="1" applyFont="1" applyFill="1" applyBorder="1" applyAlignment="1">
      <alignment vertical="center"/>
    </xf>
    <xf numFmtId="177" fontId="21" fillId="3" borderId="0" xfId="1" applyNumberFormat="1" applyFont="1" applyFill="1" applyBorder="1" applyAlignment="1">
      <alignment vertical="center"/>
    </xf>
    <xf numFmtId="177" fontId="21" fillId="3" borderId="0" xfId="1" applyNumberFormat="1" applyFont="1" applyFill="1"/>
    <xf numFmtId="178" fontId="21" fillId="0" borderId="0" xfId="1" applyNumberFormat="1" applyFont="1"/>
    <xf numFmtId="177" fontId="21" fillId="0" borderId="0" xfId="1" applyNumberFormat="1" applyFont="1"/>
    <xf numFmtId="178" fontId="32" fillId="3" borderId="0" xfId="1" applyNumberFormat="1" applyFont="1" applyFill="1"/>
    <xf numFmtId="177" fontId="32" fillId="3" borderId="0" xfId="1" applyNumberFormat="1" applyFont="1" applyFill="1"/>
    <xf numFmtId="179" fontId="6" fillId="3" borderId="0" xfId="1" applyNumberFormat="1" applyFont="1" applyFill="1"/>
    <xf numFmtId="0" fontId="6" fillId="3" borderId="0" xfId="6" applyFont="1" applyFill="1"/>
    <xf numFmtId="172" fontId="26" fillId="3" borderId="0" xfId="1" applyNumberFormat="1" applyFont="1" applyFill="1" applyBorder="1" applyAlignment="1">
      <alignment vertical="center"/>
    </xf>
    <xf numFmtId="165" fontId="15" fillId="3" borderId="0" xfId="1" applyNumberFormat="1" applyFont="1" applyFill="1" applyAlignment="1">
      <alignment horizontal="center" vertical="center"/>
    </xf>
    <xf numFmtId="169" fontId="9" fillId="0" borderId="0" xfId="1" applyNumberFormat="1" applyFont="1" applyFill="1" applyBorder="1" applyAlignment="1">
      <alignment horizontal="right" vertical="center"/>
    </xf>
    <xf numFmtId="168" fontId="5" fillId="0" borderId="0" xfId="1" applyNumberFormat="1" applyFont="1" applyFill="1" applyBorder="1" applyAlignment="1">
      <alignment horizontal="right" vertical="center"/>
    </xf>
    <xf numFmtId="172" fontId="26" fillId="0" borderId="0" xfId="1" applyNumberFormat="1" applyFont="1" applyFill="1" applyBorder="1" applyAlignment="1">
      <alignment vertical="center"/>
    </xf>
    <xf numFmtId="0" fontId="5" fillId="3" borderId="0" xfId="1" applyFont="1" applyFill="1" applyBorder="1" applyAlignment="1">
      <alignment horizontal="center" vertical="center" wrapText="1"/>
    </xf>
    <xf numFmtId="165" fontId="24" fillId="3" borderId="2" xfId="1" applyNumberFormat="1" applyFont="1" applyFill="1" applyBorder="1" applyAlignment="1">
      <alignment vertical="center"/>
    </xf>
    <xf numFmtId="165" fontId="24" fillId="3" borderId="1" xfId="1" applyNumberFormat="1" applyFont="1" applyFill="1" applyBorder="1" applyAlignment="1">
      <alignment vertical="center"/>
    </xf>
    <xf numFmtId="0" fontId="21" fillId="3" borderId="0" xfId="1" applyFont="1" applyFill="1" applyBorder="1" applyAlignment="1">
      <alignment horizontal="left" vertical="center" indent="2"/>
    </xf>
    <xf numFmtId="0" fontId="21" fillId="3" borderId="0" xfId="1" applyFont="1" applyFill="1" applyBorder="1" applyAlignment="1">
      <alignment horizontal="left" vertical="center" indent="4"/>
    </xf>
    <xf numFmtId="0" fontId="21" fillId="3" borderId="0" xfId="1" applyFont="1" applyFill="1" applyBorder="1"/>
    <xf numFmtId="0" fontId="25" fillId="3" borderId="0" xfId="1" applyFont="1" applyFill="1"/>
    <xf numFmtId="0" fontId="32" fillId="3" borderId="2" xfId="1" applyFont="1" applyFill="1" applyBorder="1" applyAlignment="1">
      <alignment horizontal="left" vertical="center"/>
    </xf>
    <xf numFmtId="0" fontId="32" fillId="3" borderId="0" xfId="1" applyFont="1" applyFill="1" applyBorder="1" applyAlignment="1">
      <alignment horizontal="left" vertical="center"/>
    </xf>
    <xf numFmtId="0" fontId="23" fillId="3" borderId="0" xfId="1" applyFont="1" applyFill="1" applyBorder="1" applyAlignment="1">
      <alignment vertical="top"/>
    </xf>
    <xf numFmtId="0" fontId="21" fillId="0" borderId="0" xfId="1" applyFont="1" applyBorder="1" applyAlignment="1">
      <alignment horizontal="left" vertical="center" indent="2"/>
    </xf>
    <xf numFmtId="0" fontId="21" fillId="0" borderId="0" xfId="1" applyFont="1" applyBorder="1" applyAlignment="1">
      <alignment horizontal="left" vertical="center" indent="4"/>
    </xf>
    <xf numFmtId="0" fontId="21" fillId="0" borderId="0" xfId="1" applyFont="1" applyFill="1" applyBorder="1" applyAlignment="1">
      <alignment horizontal="left" vertical="center" indent="5"/>
    </xf>
    <xf numFmtId="0" fontId="21" fillId="0" borderId="0" xfId="1" applyFont="1" applyBorder="1" applyAlignment="1">
      <alignment horizontal="left" vertical="center" indent="5"/>
    </xf>
    <xf numFmtId="0" fontId="21" fillId="3" borderId="2" xfId="1" applyFont="1" applyFill="1" applyBorder="1" applyAlignment="1">
      <alignment horizontal="left" vertical="center" indent="2"/>
    </xf>
    <xf numFmtId="169" fontId="21" fillId="3" borderId="2" xfId="1" applyNumberFormat="1" applyFont="1" applyFill="1" applyBorder="1" applyAlignment="1">
      <alignment horizontal="right" vertical="center"/>
    </xf>
    <xf numFmtId="169" fontId="21" fillId="3" borderId="0" xfId="1" applyNumberFormat="1" applyFont="1" applyFill="1" applyBorder="1" applyAlignment="1">
      <alignment horizontal="right" vertical="center"/>
    </xf>
    <xf numFmtId="0" fontId="5" fillId="3" borderId="2" xfId="1" applyFont="1" applyFill="1" applyBorder="1" applyAlignment="1">
      <alignment horizontal="left" vertical="center" indent="2"/>
    </xf>
    <xf numFmtId="169" fontId="5" fillId="3" borderId="2" xfId="1" applyNumberFormat="1" applyFont="1" applyFill="1" applyBorder="1" applyAlignment="1">
      <alignment horizontal="right" vertical="center"/>
    </xf>
    <xf numFmtId="0" fontId="8" fillId="0" borderId="0" xfId="1" applyFont="1" applyAlignment="1">
      <alignment vertical="center"/>
    </xf>
    <xf numFmtId="0" fontId="8" fillId="0" borderId="3" xfId="1" applyFont="1" applyBorder="1" applyAlignment="1">
      <alignment horizontal="left" vertical="center"/>
    </xf>
    <xf numFmtId="169" fontId="8" fillId="3" borderId="3" xfId="1" applyNumberFormat="1" applyFont="1" applyFill="1" applyBorder="1" applyAlignment="1">
      <alignment horizontal="right" vertical="center"/>
    </xf>
    <xf numFmtId="169" fontId="8" fillId="4" borderId="3" xfId="1" applyNumberFormat="1" applyFont="1" applyFill="1" applyBorder="1" applyAlignment="1">
      <alignment horizontal="right" vertical="center"/>
    </xf>
    <xf numFmtId="169" fontId="8" fillId="0" borderId="3" xfId="1" applyNumberFormat="1" applyFont="1" applyFill="1" applyBorder="1" applyAlignment="1">
      <alignment horizontal="right" vertical="center"/>
    </xf>
    <xf numFmtId="170" fontId="24" fillId="3" borderId="0" xfId="8" applyNumberFormat="1" applyFont="1" applyFill="1" applyAlignment="1">
      <alignment vertical="top" wrapText="1"/>
    </xf>
    <xf numFmtId="0" fontId="24" fillId="3" borderId="0" xfId="1" applyFont="1" applyFill="1" applyAlignment="1">
      <alignment vertical="top" wrapText="1"/>
    </xf>
    <xf numFmtId="0" fontId="24" fillId="0" borderId="0" xfId="1" applyFont="1" applyAlignment="1">
      <alignment vertical="top" wrapText="1"/>
    </xf>
    <xf numFmtId="49" fontId="16" fillId="0" borderId="2" xfId="1" applyNumberFormat="1" applyFont="1" applyFill="1" applyBorder="1" applyAlignment="1">
      <alignment horizontal="right" vertical="center"/>
    </xf>
    <xf numFmtId="0" fontId="21" fillId="0" borderId="2" xfId="1" applyFont="1" applyBorder="1" applyAlignment="1">
      <alignment horizontal="left" vertical="center" indent="1"/>
    </xf>
    <xf numFmtId="170" fontId="24" fillId="0" borderId="2" xfId="8" applyNumberFormat="1" applyFont="1" applyBorder="1" applyAlignment="1">
      <alignment vertical="top" wrapText="1"/>
    </xf>
    <xf numFmtId="165" fontId="26" fillId="0" borderId="2" xfId="1" applyNumberFormat="1" applyFont="1" applyBorder="1" applyAlignment="1">
      <alignment vertical="center"/>
    </xf>
    <xf numFmtId="0" fontId="21" fillId="0" borderId="2" xfId="1" applyFont="1" applyFill="1" applyBorder="1"/>
    <xf numFmtId="0" fontId="21" fillId="0" borderId="1" xfId="1" applyFont="1" applyFill="1" applyBorder="1"/>
    <xf numFmtId="0" fontId="33" fillId="0" borderId="0" xfId="1" applyFont="1" applyAlignment="1">
      <alignment horizontal="left" vertical="top" wrapText="1"/>
    </xf>
    <xf numFmtId="0" fontId="20" fillId="0" borderId="0" xfId="1" applyFont="1" applyAlignment="1">
      <alignment horizontal="left" vertical="top" wrapText="1"/>
    </xf>
    <xf numFmtId="169" fontId="21" fillId="0" borderId="2" xfId="1" applyNumberFormat="1" applyFont="1" applyFill="1" applyBorder="1" applyAlignment="1">
      <alignment horizontal="right" vertical="center"/>
    </xf>
    <xf numFmtId="182" fontId="21" fillId="0" borderId="0" xfId="4" applyNumberFormat="1" applyFont="1" applyFill="1" applyBorder="1" applyAlignment="1">
      <alignment horizontal="right" vertical="center"/>
    </xf>
    <xf numFmtId="170" fontId="21" fillId="0" borderId="0" xfId="8" applyNumberFormat="1" applyFont="1" applyFill="1" applyBorder="1" applyAlignment="1">
      <alignment horizontal="right" vertical="center"/>
    </xf>
    <xf numFmtId="0" fontId="21" fillId="3" borderId="2" xfId="1" applyFont="1" applyFill="1" applyBorder="1" applyAlignment="1">
      <alignment horizontal="left" vertical="center" indent="1"/>
    </xf>
    <xf numFmtId="170" fontId="21" fillId="3" borderId="2" xfId="8" applyNumberFormat="1" applyFont="1" applyFill="1" applyBorder="1" applyAlignment="1">
      <alignment horizontal="right" vertical="center"/>
    </xf>
    <xf numFmtId="0" fontId="26" fillId="0" borderId="0" xfId="1" applyFont="1" applyAlignment="1">
      <alignment horizontal="left" vertical="top" wrapText="1"/>
    </xf>
    <xf numFmtId="0" fontId="15" fillId="0" borderId="0" xfId="1" applyFont="1" applyFill="1" applyBorder="1" applyAlignment="1">
      <alignment horizontal="centerContinuous" vertical="center"/>
    </xf>
    <xf numFmtId="170" fontId="21" fillId="0" borderId="2" xfId="8" applyNumberFormat="1" applyFont="1" applyFill="1" applyBorder="1" applyAlignment="1">
      <alignment horizontal="right" vertical="center"/>
    </xf>
    <xf numFmtId="0" fontId="6" fillId="0" borderId="0" xfId="1" applyFont="1" applyFill="1" applyBorder="1" applyAlignment="1">
      <alignment horizontal="center" vertical="center"/>
    </xf>
    <xf numFmtId="0" fontId="6" fillId="0" borderId="0" xfId="1" applyFont="1" applyFill="1" applyBorder="1"/>
    <xf numFmtId="169" fontId="5" fillId="0" borderId="2" xfId="1" applyNumberFormat="1" applyFont="1" applyFill="1" applyBorder="1" applyAlignment="1">
      <alignment horizontal="center" vertical="center"/>
    </xf>
    <xf numFmtId="0" fontId="5" fillId="0" borderId="1" xfId="1" applyFont="1" applyBorder="1" applyAlignment="1">
      <alignment vertical="center"/>
    </xf>
    <xf numFmtId="169" fontId="5" fillId="0" borderId="1" xfId="1" applyNumberFormat="1" applyFont="1" applyFill="1" applyBorder="1" applyAlignment="1">
      <alignment horizontal="right" vertical="center"/>
    </xf>
    <xf numFmtId="168" fontId="21" fillId="0" borderId="0" xfId="9" applyNumberFormat="1" applyFont="1" applyFill="1" applyBorder="1" applyAlignment="1">
      <alignment horizontal="right" vertical="center"/>
    </xf>
    <xf numFmtId="173" fontId="5" fillId="3" borderId="2" xfId="1" applyNumberFormat="1" applyFont="1" applyFill="1" applyBorder="1" applyAlignment="1">
      <alignment horizontal="right" vertical="center"/>
    </xf>
    <xf numFmtId="0" fontId="5" fillId="0" borderId="0" xfId="1" applyFont="1" applyAlignment="1"/>
    <xf numFmtId="0" fontId="21" fillId="0" borderId="0" xfId="1" applyFont="1" applyAlignment="1"/>
    <xf numFmtId="173" fontId="5" fillId="0" borderId="2" xfId="1" applyNumberFormat="1" applyFont="1" applyFill="1" applyBorder="1" applyAlignment="1">
      <alignment horizontal="right" vertical="center"/>
    </xf>
    <xf numFmtId="0" fontId="15" fillId="0" borderId="0" xfId="1" applyFont="1" applyFill="1" applyBorder="1" applyAlignment="1">
      <alignment horizontal="justify" vertical="center"/>
    </xf>
    <xf numFmtId="169" fontId="6" fillId="3" borderId="0" xfId="1" applyNumberFormat="1" applyFont="1" applyFill="1" applyBorder="1" applyAlignment="1">
      <alignment horizontal="right" vertical="center"/>
    </xf>
    <xf numFmtId="0" fontId="5" fillId="0" borderId="0" xfId="1" applyFont="1" applyFill="1" applyBorder="1" applyAlignment="1">
      <alignment horizontal="center" vertical="center" wrapText="1"/>
    </xf>
    <xf numFmtId="167" fontId="5" fillId="0" borderId="2" xfId="1" applyNumberFormat="1" applyFont="1" applyFill="1" applyBorder="1" applyAlignment="1">
      <alignment horizontal="right" vertical="center"/>
    </xf>
    <xf numFmtId="165" fontId="24" fillId="0" borderId="1" xfId="1" applyNumberFormat="1" applyFont="1" applyFill="1" applyBorder="1" applyAlignment="1">
      <alignment vertical="center"/>
    </xf>
    <xf numFmtId="167" fontId="5" fillId="0" borderId="1" xfId="1" applyNumberFormat="1" applyFont="1" applyFill="1" applyBorder="1" applyAlignment="1">
      <alignment horizontal="right" vertical="center"/>
    </xf>
    <xf numFmtId="0" fontId="25" fillId="0" borderId="0" xfId="1" applyFont="1"/>
    <xf numFmtId="0" fontId="25" fillId="0" borderId="0" xfId="1" applyFont="1" applyBorder="1" applyAlignment="1">
      <alignment horizontal="left" vertical="center"/>
    </xf>
    <xf numFmtId="170" fontId="25" fillId="0" borderId="0" xfId="8" applyNumberFormat="1" applyFont="1" applyFill="1" applyBorder="1" applyAlignment="1">
      <alignment horizontal="right" vertical="center"/>
    </xf>
    <xf numFmtId="168" fontId="8" fillId="0" borderId="0" xfId="1" applyNumberFormat="1" applyFont="1"/>
    <xf numFmtId="168" fontId="8" fillId="3" borderId="2" xfId="1" applyNumberFormat="1" applyFont="1" applyFill="1" applyBorder="1" applyAlignment="1">
      <alignment horizontal="right" vertical="center"/>
    </xf>
    <xf numFmtId="0" fontId="32" fillId="0" borderId="1" xfId="1" applyFont="1" applyBorder="1" applyAlignment="1">
      <alignment horizontal="left" vertical="center"/>
    </xf>
    <xf numFmtId="0" fontId="32" fillId="0" borderId="0" xfId="1" applyFont="1" applyBorder="1" applyAlignment="1">
      <alignment horizontal="left" vertical="center"/>
    </xf>
    <xf numFmtId="183" fontId="5" fillId="3" borderId="0" xfId="1" applyNumberFormat="1" applyFont="1" applyFill="1" applyAlignment="1">
      <alignment vertical="center"/>
    </xf>
    <xf numFmtId="0" fontId="5" fillId="0" borderId="2" xfId="1" applyFont="1" applyBorder="1" applyAlignment="1">
      <alignment horizontal="left" vertical="center" indent="1"/>
    </xf>
    <xf numFmtId="0" fontId="6" fillId="0" borderId="0" xfId="1" applyFont="1" applyFill="1"/>
    <xf numFmtId="165" fontId="17" fillId="0" borderId="2" xfId="1" applyNumberFormat="1" applyFont="1" applyBorder="1" applyAlignment="1">
      <alignment vertical="center"/>
    </xf>
    <xf numFmtId="0" fontId="11" fillId="0" borderId="2" xfId="1" applyFont="1" applyFill="1" applyBorder="1"/>
    <xf numFmtId="0" fontId="11" fillId="0" borderId="1" xfId="1" applyFont="1" applyFill="1" applyBorder="1"/>
    <xf numFmtId="0" fontId="14" fillId="3" borderId="0" xfId="1" applyFont="1" applyFill="1"/>
    <xf numFmtId="0" fontId="11" fillId="3" borderId="0" xfId="1" applyFont="1" applyFill="1" applyBorder="1" applyAlignment="1">
      <alignment horizontal="left" vertical="center" indent="1"/>
    </xf>
    <xf numFmtId="0" fontId="5" fillId="3" borderId="2" xfId="1" applyFont="1" applyFill="1" applyBorder="1" applyAlignment="1">
      <alignment horizontal="left" vertical="center"/>
    </xf>
    <xf numFmtId="9" fontId="5" fillId="0" borderId="2" xfId="8" applyNumberFormat="1" applyFont="1" applyFill="1" applyBorder="1" applyAlignment="1">
      <alignment horizontal="right" vertical="center"/>
    </xf>
    <xf numFmtId="0" fontId="8" fillId="3" borderId="0" xfId="1" applyFont="1" applyFill="1" applyBorder="1" applyAlignment="1">
      <alignment horizontal="left" vertical="center" indent="1"/>
    </xf>
    <xf numFmtId="0" fontId="8" fillId="0" borderId="0" xfId="1" applyFont="1" applyFill="1" applyBorder="1" applyAlignment="1">
      <alignment horizontal="left" vertical="center" indent="1"/>
    </xf>
    <xf numFmtId="173" fontId="21" fillId="0" borderId="0" xfId="9" applyNumberFormat="1" applyFont="1" applyFill="1" applyBorder="1" applyAlignment="1">
      <alignment horizontal="right" vertical="center"/>
    </xf>
    <xf numFmtId="173" fontId="5" fillId="0" borderId="0" xfId="9" applyNumberFormat="1" applyFont="1" applyFill="1" applyBorder="1" applyAlignment="1">
      <alignment horizontal="right" vertical="center"/>
    </xf>
    <xf numFmtId="173" fontId="21" fillId="0" borderId="0" xfId="1" applyNumberFormat="1" applyFont="1" applyFill="1" applyBorder="1" applyAlignment="1">
      <alignment horizontal="right" vertical="center"/>
    </xf>
    <xf numFmtId="173" fontId="8" fillId="0" borderId="0" xfId="1" applyNumberFormat="1" applyFont="1" applyFill="1" applyBorder="1" applyAlignment="1">
      <alignment horizontal="right" vertical="center"/>
    </xf>
    <xf numFmtId="173" fontId="8" fillId="4" borderId="0" xfId="1" applyNumberFormat="1" applyFont="1" applyFill="1" applyBorder="1" applyAlignment="1">
      <alignment horizontal="right" vertical="center"/>
    </xf>
    <xf numFmtId="173" fontId="21" fillId="0" borderId="2" xfId="9" applyNumberFormat="1" applyFont="1" applyFill="1" applyBorder="1" applyAlignment="1">
      <alignment horizontal="right" vertical="center"/>
    </xf>
    <xf numFmtId="0" fontId="24" fillId="0" borderId="0" xfId="1" applyFont="1" applyAlignment="1">
      <alignment horizontal="left" vertical="top" wrapText="1"/>
    </xf>
    <xf numFmtId="0" fontId="21" fillId="0" borderId="0" xfId="1" applyFont="1" applyFill="1" applyBorder="1"/>
    <xf numFmtId="169" fontId="24" fillId="3" borderId="0" xfId="1" quotePrefix="1" applyNumberFormat="1" applyFont="1" applyFill="1" applyAlignment="1">
      <alignment vertical="top" wrapText="1"/>
    </xf>
    <xf numFmtId="172" fontId="26" fillId="0" borderId="0" xfId="1" applyNumberFormat="1" applyFont="1" applyBorder="1" applyAlignment="1">
      <alignment vertical="center"/>
    </xf>
    <xf numFmtId="165" fontId="24" fillId="0" borderId="0" xfId="1" applyNumberFormat="1" applyFont="1" applyFill="1" applyBorder="1" applyAlignment="1">
      <alignment vertical="center"/>
    </xf>
    <xf numFmtId="9" fontId="8" fillId="0" borderId="0" xfId="8" applyFont="1" applyBorder="1" applyAlignment="1">
      <alignment horizontal="left" vertical="center"/>
    </xf>
    <xf numFmtId="0" fontId="21" fillId="0" borderId="0" xfId="1" applyFont="1" applyBorder="1" applyAlignment="1">
      <alignment horizontal="left" vertical="center" indent="3"/>
    </xf>
    <xf numFmtId="0" fontId="32" fillId="0" borderId="2" xfId="1" applyFont="1" applyBorder="1" applyAlignment="1">
      <alignment horizontal="left" vertical="center"/>
    </xf>
    <xf numFmtId="0" fontId="15" fillId="3" borderId="0" xfId="1" applyFont="1" applyFill="1" applyAlignment="1">
      <alignment vertical="top"/>
    </xf>
    <xf numFmtId="183" fontId="21" fillId="0" borderId="0" xfId="1" applyNumberFormat="1" applyFont="1" applyAlignment="1">
      <alignment vertical="center"/>
    </xf>
    <xf numFmtId="0" fontId="5" fillId="0" borderId="1" xfId="1" applyFont="1" applyFill="1" applyBorder="1"/>
    <xf numFmtId="173" fontId="8" fillId="0" borderId="0" xfId="9" applyNumberFormat="1" applyFont="1" applyFill="1" applyBorder="1" applyAlignment="1">
      <alignment horizontal="right" vertical="center"/>
    </xf>
    <xf numFmtId="173" fontId="5" fillId="0" borderId="0" xfId="1" applyNumberFormat="1" applyFont="1" applyFill="1" applyBorder="1" applyAlignment="1">
      <alignment horizontal="right" vertical="center"/>
    </xf>
    <xf numFmtId="0" fontId="5" fillId="0" borderId="1" xfId="1" applyFont="1" applyBorder="1" applyAlignment="1">
      <alignment horizontal="left" vertical="center" indent="2"/>
    </xf>
    <xf numFmtId="169" fontId="5" fillId="0" borderId="1" xfId="1" applyNumberFormat="1" applyFont="1" applyFill="1" applyBorder="1" applyAlignment="1">
      <alignment horizontal="center" vertical="center"/>
    </xf>
    <xf numFmtId="169" fontId="5" fillId="3" borderId="0" xfId="1" applyNumberFormat="1" applyFont="1" applyFill="1" applyAlignment="1">
      <alignment vertical="top" wrapText="1"/>
    </xf>
    <xf numFmtId="0" fontId="5" fillId="3" borderId="0" xfId="1" applyFont="1" applyFill="1" applyAlignment="1">
      <alignment vertical="top" wrapText="1"/>
    </xf>
    <xf numFmtId="0" fontId="24" fillId="3" borderId="0" xfId="1" quotePrefix="1" applyFont="1" applyFill="1" applyAlignment="1">
      <alignment vertical="justify" wrapText="1"/>
    </xf>
    <xf numFmtId="0" fontId="27" fillId="3" borderId="0" xfId="1" applyFont="1" applyFill="1"/>
    <xf numFmtId="49" fontId="22" fillId="3" borderId="0" xfId="1" applyNumberFormat="1" applyFont="1" applyFill="1" applyBorder="1" applyAlignment="1">
      <alignment horizontal="right" vertical="center"/>
    </xf>
    <xf numFmtId="0" fontId="5" fillId="3" borderId="1" xfId="1" applyFont="1" applyFill="1" applyBorder="1" applyAlignment="1">
      <alignment vertical="center"/>
    </xf>
    <xf numFmtId="0" fontId="21" fillId="0" borderId="0" xfId="1" applyFont="1" applyFill="1" applyBorder="1" applyAlignment="1">
      <alignment horizontal="left" vertical="center" indent="2"/>
    </xf>
    <xf numFmtId="168" fontId="15" fillId="3" borderId="0" xfId="1" applyNumberFormat="1" applyFont="1" applyFill="1" applyAlignment="1">
      <alignment vertical="center"/>
    </xf>
    <xf numFmtId="0" fontId="21" fillId="0" borderId="0" xfId="1" applyFont="1" applyFill="1" applyBorder="1" applyAlignment="1">
      <alignment horizontal="left" vertical="center" indent="3"/>
    </xf>
    <xf numFmtId="165" fontId="9" fillId="0" borderId="0" xfId="1" applyNumberFormat="1" applyFont="1" applyAlignment="1">
      <alignment horizontal="center" vertical="center"/>
    </xf>
    <xf numFmtId="165" fontId="34" fillId="0" borderId="0" xfId="1" applyNumberFormat="1" applyFont="1" applyAlignment="1">
      <alignment horizontal="center" vertical="center"/>
    </xf>
    <xf numFmtId="0" fontId="5" fillId="3" borderId="2" xfId="1" applyFont="1" applyFill="1" applyBorder="1" applyAlignment="1">
      <alignment vertical="center"/>
    </xf>
    <xf numFmtId="0" fontId="26" fillId="0" borderId="0" xfId="1" quotePrefix="1" applyFont="1" applyAlignment="1">
      <alignment horizontal="left" vertical="top"/>
    </xf>
    <xf numFmtId="0" fontId="5" fillId="0" borderId="0" xfId="1" applyFont="1" applyFill="1" applyBorder="1" applyAlignment="1">
      <alignment horizontal="center" vertical="center"/>
    </xf>
    <xf numFmtId="0" fontId="16" fillId="0" borderId="0" xfId="1" applyFont="1" applyFill="1" applyBorder="1" applyAlignment="1">
      <alignment vertical="center"/>
    </xf>
    <xf numFmtId="165" fontId="22" fillId="0" borderId="2" xfId="1" applyNumberFormat="1" applyFont="1" applyFill="1" applyBorder="1" applyAlignment="1">
      <alignment horizontal="center" vertical="center"/>
    </xf>
    <xf numFmtId="0" fontId="11" fillId="0" borderId="0" xfId="1" applyFont="1" applyFill="1"/>
    <xf numFmtId="0" fontId="6" fillId="0" borderId="0" xfId="1" applyFont="1" applyAlignment="1"/>
    <xf numFmtId="0" fontId="22" fillId="0" borderId="0" xfId="1" applyFont="1" applyBorder="1" applyAlignment="1">
      <alignment vertical="top"/>
    </xf>
    <xf numFmtId="49" fontId="22" fillId="0" borderId="0" xfId="1" applyNumberFormat="1" applyFont="1" applyFill="1" applyBorder="1" applyAlignment="1">
      <alignment horizontal="right" vertical="center" wrapText="1"/>
    </xf>
    <xf numFmtId="173" fontId="5" fillId="3" borderId="0" xfId="1" applyNumberFormat="1" applyFont="1" applyFill="1" applyBorder="1" applyAlignment="1">
      <alignment horizontal="right" vertical="center"/>
    </xf>
    <xf numFmtId="0" fontId="26" fillId="0" borderId="0" xfId="1" applyFont="1" applyAlignment="1">
      <alignment vertical="center" wrapText="1"/>
    </xf>
    <xf numFmtId="0" fontId="21" fillId="3" borderId="0" xfId="1" applyFont="1" applyFill="1" applyBorder="1" applyAlignment="1">
      <alignment horizontal="left" vertical="center" indent="3"/>
    </xf>
    <xf numFmtId="0" fontId="21" fillId="0" borderId="0" xfId="1" applyFont="1" applyBorder="1" applyAlignment="1">
      <alignment horizontal="justify" vertical="center"/>
    </xf>
    <xf numFmtId="165" fontId="15" fillId="0" borderId="2" xfId="1" applyNumberFormat="1" applyFont="1" applyFill="1" applyBorder="1" applyAlignment="1">
      <alignment horizontal="center" vertical="center"/>
    </xf>
    <xf numFmtId="0" fontId="21" fillId="3" borderId="0" xfId="1" applyFont="1" applyFill="1" applyBorder="1" applyAlignment="1">
      <alignment horizontal="left" vertical="center" indent="5"/>
    </xf>
    <xf numFmtId="0" fontId="5" fillId="3" borderId="2" xfId="1" applyFont="1" applyFill="1" applyBorder="1" applyAlignment="1">
      <alignment horizontal="left" vertical="center" indent="1"/>
    </xf>
    <xf numFmtId="0" fontId="24" fillId="0" borderId="0" xfId="1" applyFont="1" applyFill="1" applyAlignment="1">
      <alignment horizontal="left" vertical="top" wrapText="1"/>
    </xf>
    <xf numFmtId="49" fontId="15" fillId="0" borderId="0" xfId="1" applyNumberFormat="1" applyFont="1" applyFill="1" applyBorder="1" applyAlignment="1">
      <alignment horizontal="right" vertical="center" wrapText="1"/>
    </xf>
    <xf numFmtId="9" fontId="5" fillId="0" borderId="0" xfId="8" applyNumberFormat="1" applyFont="1" applyFill="1" applyBorder="1" applyAlignment="1">
      <alignment horizontal="right" vertical="center"/>
    </xf>
    <xf numFmtId="0" fontId="18" fillId="3" borderId="0" xfId="1" applyFont="1" applyFill="1"/>
    <xf numFmtId="0" fontId="5" fillId="3" borderId="0" xfId="1" applyFont="1" applyFill="1" applyBorder="1"/>
    <xf numFmtId="0" fontId="16" fillId="0" borderId="0" xfId="1" applyFont="1" applyFill="1" applyBorder="1" applyAlignment="1">
      <alignment horizontal="center" vertical="center" wrapText="1"/>
    </xf>
    <xf numFmtId="165" fontId="24" fillId="3" borderId="0" xfId="1" applyNumberFormat="1" applyFont="1" applyFill="1" applyBorder="1" applyAlignment="1"/>
    <xf numFmtId="165" fontId="21" fillId="3" borderId="0" xfId="1" applyNumberFormat="1" applyFont="1" applyFill="1" applyBorder="1" applyAlignment="1">
      <alignment vertical="center"/>
    </xf>
    <xf numFmtId="49" fontId="16" fillId="3" borderId="0" xfId="1" applyNumberFormat="1" applyFont="1" applyFill="1" applyBorder="1" applyAlignment="1">
      <alignment horizontal="right" vertical="center" wrapText="1"/>
    </xf>
    <xf numFmtId="49" fontId="16" fillId="3" borderId="2" xfId="1" applyNumberFormat="1" applyFont="1" applyFill="1" applyBorder="1" applyAlignment="1">
      <alignment horizontal="right" vertical="center"/>
    </xf>
    <xf numFmtId="0" fontId="5" fillId="3" borderId="1" xfId="1" applyFont="1" applyFill="1" applyBorder="1" applyAlignment="1">
      <alignment horizontal="left" vertical="center" indent="1"/>
    </xf>
    <xf numFmtId="173" fontId="8" fillId="4" borderId="0" xfId="9" applyNumberFormat="1" applyFont="1" applyFill="1" applyBorder="1" applyAlignment="1">
      <alignment horizontal="right" vertical="center"/>
    </xf>
    <xf numFmtId="0" fontId="6" fillId="3" borderId="2" xfId="0" applyFont="1" applyFill="1" applyBorder="1"/>
    <xf numFmtId="168" fontId="6" fillId="3" borderId="2" xfId="1" applyNumberFormat="1" applyFont="1" applyFill="1" applyBorder="1" applyAlignment="1">
      <alignment horizontal="right" vertical="center"/>
    </xf>
    <xf numFmtId="0" fontId="6" fillId="3" borderId="0" xfId="0" applyFont="1" applyFill="1" applyBorder="1"/>
    <xf numFmtId="0" fontId="21" fillId="3" borderId="0" xfId="0" applyFont="1" applyFill="1" applyAlignment="1">
      <alignment horizontal="justify" vertical="center"/>
    </xf>
    <xf numFmtId="49" fontId="15" fillId="3" borderId="0" xfId="1" applyNumberFormat="1" applyFont="1" applyFill="1" applyBorder="1" applyAlignment="1">
      <alignment horizontal="justify" vertical="center" wrapText="1"/>
    </xf>
    <xf numFmtId="0" fontId="35" fillId="3" borderId="0" xfId="1" applyFont="1" applyFill="1" applyAlignment="1">
      <alignment vertical="center"/>
    </xf>
    <xf numFmtId="0" fontId="16" fillId="3" borderId="0" xfId="1" applyFont="1" applyFill="1" applyBorder="1" applyAlignment="1">
      <alignment horizontal="centerContinuous" vertical="center"/>
    </xf>
    <xf numFmtId="165" fontId="15" fillId="3" borderId="0" xfId="1" applyNumberFormat="1" applyFont="1" applyFill="1" applyBorder="1" applyAlignment="1">
      <alignment horizontal="center"/>
    </xf>
    <xf numFmtId="0" fontId="11" fillId="3" borderId="0" xfId="0" applyFont="1" applyFill="1"/>
    <xf numFmtId="49" fontId="22" fillId="3" borderId="0" xfId="1" applyNumberFormat="1" applyFont="1" applyFill="1" applyBorder="1" applyAlignment="1">
      <alignment horizontal="right"/>
    </xf>
    <xf numFmtId="165" fontId="22" fillId="3" borderId="2" xfId="1" applyNumberFormat="1" applyFont="1" applyFill="1" applyBorder="1" applyAlignment="1">
      <alignment horizontal="center"/>
    </xf>
    <xf numFmtId="0" fontId="11" fillId="3" borderId="1" xfId="1" applyFont="1" applyFill="1" applyBorder="1" applyAlignment="1">
      <alignment horizontal="left" vertical="center" indent="1"/>
    </xf>
    <xf numFmtId="0" fontId="11" fillId="3" borderId="1" xfId="1" applyFont="1" applyFill="1" applyBorder="1" applyAlignment="1">
      <alignment vertical="center"/>
    </xf>
    <xf numFmtId="0" fontId="8" fillId="3" borderId="3" xfId="1" applyFont="1" applyFill="1" applyBorder="1" applyAlignment="1">
      <alignment horizontal="left" vertical="center"/>
    </xf>
    <xf numFmtId="0" fontId="24" fillId="3" borderId="0" xfId="1" applyFont="1" applyFill="1" applyAlignment="1">
      <alignment horizontal="left" vertical="top" wrapText="1"/>
    </xf>
    <xf numFmtId="0" fontId="5" fillId="3" borderId="0" xfId="1" applyFont="1" applyFill="1" applyAlignment="1">
      <alignment horizontal="center" vertical="center" wrapText="1"/>
    </xf>
    <xf numFmtId="173" fontId="5" fillId="3" borderId="2" xfId="8" applyNumberFormat="1" applyFont="1" applyFill="1" applyBorder="1" applyAlignment="1">
      <alignment vertical="center"/>
    </xf>
    <xf numFmtId="173" fontId="21" fillId="3" borderId="0" xfId="9" applyNumberFormat="1" applyFont="1" applyFill="1" applyBorder="1" applyAlignment="1">
      <alignment horizontal="right" vertical="center"/>
    </xf>
    <xf numFmtId="185" fontId="8" fillId="3" borderId="0" xfId="9" applyNumberFormat="1" applyFont="1" applyFill="1" applyBorder="1" applyAlignment="1">
      <alignment horizontal="right" vertical="center"/>
    </xf>
    <xf numFmtId="173" fontId="8" fillId="3" borderId="0" xfId="1" applyNumberFormat="1" applyFont="1" applyFill="1" applyBorder="1" applyAlignment="1">
      <alignment horizontal="right" vertical="center"/>
    </xf>
    <xf numFmtId="173" fontId="8" fillId="3" borderId="0" xfId="9" applyNumberFormat="1" applyFont="1" applyFill="1" applyBorder="1" applyAlignment="1">
      <alignment horizontal="right" vertical="center"/>
    </xf>
    <xf numFmtId="169" fontId="6" fillId="3" borderId="2" xfId="9" applyNumberFormat="1" applyFont="1" applyFill="1" applyBorder="1" applyAlignment="1">
      <alignment horizontal="right" vertical="center"/>
    </xf>
    <xf numFmtId="173" fontId="6" fillId="3" borderId="2" xfId="9" applyNumberFormat="1" applyFont="1" applyFill="1" applyBorder="1" applyAlignment="1">
      <alignment horizontal="right" vertical="center"/>
    </xf>
    <xf numFmtId="169" fontId="6" fillId="3" borderId="0" xfId="9" applyNumberFormat="1" applyFont="1" applyFill="1" applyBorder="1" applyAlignment="1">
      <alignment horizontal="right" vertical="center"/>
    </xf>
    <xf numFmtId="173" fontId="6" fillId="3" borderId="0" xfId="9" applyNumberFormat="1" applyFont="1" applyFill="1" applyBorder="1" applyAlignment="1">
      <alignment horizontal="right" vertical="center"/>
    </xf>
    <xf numFmtId="0" fontId="16" fillId="3" borderId="0" xfId="1" applyFont="1" applyFill="1" applyBorder="1" applyAlignment="1">
      <alignment horizontal="center" vertical="center" wrapText="1"/>
    </xf>
    <xf numFmtId="170" fontId="5" fillId="3" borderId="0" xfId="8" applyNumberFormat="1" applyFont="1" applyFill="1" applyBorder="1" applyAlignment="1">
      <alignment horizontal="right" vertical="center"/>
    </xf>
    <xf numFmtId="168" fontId="5" fillId="3" borderId="2" xfId="1" applyNumberFormat="1" applyFont="1" applyFill="1" applyBorder="1" applyAlignment="1">
      <alignment horizontal="right" vertical="center"/>
    </xf>
    <xf numFmtId="0" fontId="36" fillId="3" borderId="0" xfId="1" applyFont="1" applyFill="1" applyAlignment="1">
      <alignment vertical="center"/>
    </xf>
    <xf numFmtId="0" fontId="26" fillId="3" borderId="0" xfId="1" applyFont="1" applyFill="1" applyAlignment="1">
      <alignment vertical="top" wrapText="1"/>
    </xf>
    <xf numFmtId="0" fontId="21" fillId="3" borderId="0" xfId="0" applyFont="1" applyFill="1" applyBorder="1" applyAlignment="1">
      <alignment horizontal="justify" vertical="center"/>
    </xf>
    <xf numFmtId="168" fontId="21" fillId="3" borderId="0" xfId="1" applyNumberFormat="1" applyFont="1" applyFill="1" applyBorder="1" applyAlignment="1">
      <alignment horizontal="justify" vertical="center"/>
    </xf>
    <xf numFmtId="0" fontId="26" fillId="3" borderId="0" xfId="1" applyFont="1" applyFill="1" applyBorder="1" applyAlignment="1">
      <alignment horizontal="left" vertical="top" wrapText="1"/>
    </xf>
    <xf numFmtId="0" fontId="21" fillId="3" borderId="0" xfId="0" applyFont="1" applyFill="1" applyBorder="1"/>
    <xf numFmtId="49" fontId="16" fillId="3" borderId="0" xfId="1" applyNumberFormat="1" applyFont="1" applyFill="1" applyBorder="1" applyAlignment="1">
      <alignment horizontal="right"/>
    </xf>
    <xf numFmtId="165" fontId="16" fillId="3" borderId="2" xfId="1" applyNumberFormat="1" applyFont="1" applyFill="1" applyBorder="1" applyAlignment="1">
      <alignment horizontal="center"/>
    </xf>
    <xf numFmtId="0" fontId="8" fillId="3" borderId="2" xfId="1" applyFont="1" applyFill="1" applyBorder="1" applyAlignment="1">
      <alignment horizontal="left" vertical="center"/>
    </xf>
    <xf numFmtId="169" fontId="8" fillId="3" borderId="2" xfId="1" applyNumberFormat="1" applyFont="1" applyFill="1" applyBorder="1" applyAlignment="1">
      <alignment horizontal="right" vertical="center"/>
    </xf>
    <xf numFmtId="0" fontId="26" fillId="3" borderId="0" xfId="1" quotePrefix="1" applyFont="1" applyFill="1" applyAlignment="1">
      <alignment vertical="center" wrapText="1"/>
    </xf>
    <xf numFmtId="0" fontId="21" fillId="2" borderId="0" xfId="1" applyFont="1" applyFill="1"/>
    <xf numFmtId="0" fontId="16" fillId="0" borderId="0" xfId="1" applyFont="1" applyFill="1" applyAlignment="1">
      <alignment vertical="top"/>
    </xf>
    <xf numFmtId="0" fontId="21" fillId="0" borderId="0" xfId="1" quotePrefix="1" applyFont="1" applyBorder="1" applyAlignment="1">
      <alignment horizontal="left" vertical="center" indent="1"/>
    </xf>
    <xf numFmtId="0" fontId="21" fillId="0" borderId="0" xfId="1" applyFont="1" applyFill="1" applyBorder="1" applyAlignment="1">
      <alignment horizontal="left" vertical="center" indent="4"/>
    </xf>
    <xf numFmtId="0" fontId="21" fillId="0" borderId="0" xfId="0" applyFont="1" applyFill="1"/>
    <xf numFmtId="0" fontId="5" fillId="0" borderId="0" xfId="1" applyFont="1" applyFill="1" applyAlignment="1">
      <alignment vertical="center"/>
    </xf>
    <xf numFmtId="165" fontId="24" fillId="0" borderId="0" xfId="1" applyNumberFormat="1" applyFont="1" applyFill="1" applyBorder="1" applyAlignment="1"/>
    <xf numFmtId="0" fontId="5" fillId="0" borderId="1" xfId="1" applyFont="1" applyFill="1" applyBorder="1" applyAlignment="1">
      <alignment horizontal="left" vertical="center" indent="1"/>
    </xf>
    <xf numFmtId="0" fontId="21" fillId="0" borderId="0" xfId="1" applyFont="1" applyFill="1" applyAlignment="1">
      <alignment vertical="center"/>
    </xf>
    <xf numFmtId="0" fontId="5" fillId="0" borderId="2" xfId="1" applyFont="1" applyFill="1" applyBorder="1" applyAlignment="1">
      <alignment horizontal="left" vertical="center" indent="1"/>
    </xf>
    <xf numFmtId="0" fontId="8" fillId="0" borderId="3" xfId="1" applyFont="1" applyFill="1" applyBorder="1" applyAlignment="1">
      <alignment horizontal="left" vertical="center"/>
    </xf>
    <xf numFmtId="0" fontId="5" fillId="0" borderId="0" xfId="1" applyFont="1" applyFill="1" applyBorder="1" applyAlignment="1">
      <alignment horizontal="left" vertical="center" indent="2"/>
    </xf>
    <xf numFmtId="165" fontId="16" fillId="0" borderId="2" xfId="1" applyNumberFormat="1" applyFont="1" applyFill="1" applyBorder="1" applyAlignment="1">
      <alignment horizontal="center" vertical="center"/>
    </xf>
    <xf numFmtId="165" fontId="15" fillId="0" borderId="0" xfId="1" applyNumberFormat="1" applyFont="1" applyFill="1" applyBorder="1" applyAlignment="1">
      <alignment horizontal="center" vertical="center"/>
    </xf>
    <xf numFmtId="0" fontId="16" fillId="0" borderId="0" xfId="1" applyFont="1" applyFill="1" applyAlignment="1">
      <alignment vertical="center"/>
    </xf>
    <xf numFmtId="169" fontId="21" fillId="0" borderId="2" xfId="9" applyNumberFormat="1" applyFont="1" applyFill="1" applyBorder="1" applyAlignment="1">
      <alignment horizontal="right" vertical="center"/>
    </xf>
    <xf numFmtId="169" fontId="6" fillId="0" borderId="0" xfId="9" applyNumberFormat="1" applyFont="1" applyFill="1" applyBorder="1" applyAlignment="1">
      <alignment horizontal="right" vertical="center"/>
    </xf>
    <xf numFmtId="0" fontId="0" fillId="0" borderId="0" xfId="0" applyFill="1"/>
    <xf numFmtId="0" fontId="5" fillId="0" borderId="0" xfId="1" applyFont="1" applyFill="1" applyAlignment="1">
      <alignment horizontal="center" vertical="center" wrapText="1"/>
    </xf>
    <xf numFmtId="173" fontId="5" fillId="0" borderId="2" xfId="8" applyNumberFormat="1" applyFont="1" applyFill="1" applyBorder="1" applyAlignment="1">
      <alignment vertical="center"/>
    </xf>
    <xf numFmtId="173" fontId="6" fillId="0" borderId="0" xfId="9" applyNumberFormat="1" applyFont="1" applyFill="1" applyBorder="1" applyAlignment="1">
      <alignment horizontal="right" vertical="center"/>
    </xf>
    <xf numFmtId="173" fontId="5" fillId="0" borderId="2" xfId="9" applyNumberFormat="1" applyFont="1" applyFill="1" applyBorder="1" applyAlignment="1">
      <alignment horizontal="right" vertical="center"/>
    </xf>
    <xf numFmtId="0" fontId="15" fillId="0" borderId="0" xfId="1" applyFont="1" applyFill="1" applyAlignment="1">
      <alignment vertical="top"/>
    </xf>
    <xf numFmtId="165" fontId="15" fillId="0" borderId="0" xfId="1" applyNumberFormat="1" applyFont="1" applyFill="1" applyAlignment="1">
      <alignment horizontal="center" vertical="center"/>
    </xf>
    <xf numFmtId="0" fontId="21" fillId="0" borderId="1" xfId="1" applyFont="1" applyFill="1" applyBorder="1" applyAlignment="1">
      <alignment horizontal="left" vertical="center" indent="1"/>
    </xf>
    <xf numFmtId="0" fontId="8" fillId="0" borderId="0" xfId="1" applyFont="1" applyFill="1" applyAlignment="1">
      <alignment vertical="center"/>
    </xf>
    <xf numFmtId="168" fontId="9" fillId="0" borderId="3" xfId="1" applyNumberFormat="1" applyFont="1" applyFill="1" applyBorder="1" applyAlignment="1">
      <alignment horizontal="right" vertical="center"/>
    </xf>
    <xf numFmtId="168" fontId="9" fillId="4" borderId="3" xfId="1" applyNumberFormat="1" applyFont="1" applyFill="1" applyBorder="1" applyAlignment="1">
      <alignment horizontal="right" vertical="center"/>
    </xf>
    <xf numFmtId="177" fontId="8" fillId="0" borderId="3" xfId="1" applyNumberFormat="1" applyFont="1" applyBorder="1" applyAlignment="1">
      <alignment vertical="center"/>
    </xf>
    <xf numFmtId="169" fontId="9" fillId="4" borderId="3" xfId="1" applyNumberFormat="1" applyFont="1" applyFill="1" applyBorder="1" applyAlignment="1">
      <alignment horizontal="right" vertical="center"/>
    </xf>
    <xf numFmtId="0" fontId="37" fillId="3" borderId="0" xfId="0" applyFont="1" applyFill="1"/>
    <xf numFmtId="177" fontId="8" fillId="3" borderId="0" xfId="1" applyNumberFormat="1" applyFont="1" applyFill="1" applyBorder="1" applyAlignment="1">
      <alignment horizontal="left" vertical="center"/>
    </xf>
    <xf numFmtId="0" fontId="18" fillId="0" borderId="0" xfId="1" applyFont="1" applyFill="1" applyAlignment="1">
      <alignment vertical="top"/>
    </xf>
    <xf numFmtId="0" fontId="26" fillId="0" borderId="0" xfId="1" applyFont="1" applyAlignment="1">
      <alignment horizontal="justify" vertical="top" wrapText="1"/>
    </xf>
    <xf numFmtId="0" fontId="26" fillId="0" borderId="0" xfId="1" applyFont="1" applyAlignment="1">
      <alignment horizontal="justify" vertical="center" wrapText="1"/>
    </xf>
    <xf numFmtId="167" fontId="21" fillId="3" borderId="0" xfId="1" applyNumberFormat="1" applyFont="1" applyFill="1"/>
    <xf numFmtId="178" fontId="21" fillId="3" borderId="0" xfId="1" applyNumberFormat="1" applyFont="1" applyFill="1"/>
    <xf numFmtId="177" fontId="8" fillId="0" borderId="0" xfId="1" applyNumberFormat="1" applyFont="1" applyFill="1" applyAlignment="1">
      <alignment vertical="center"/>
    </xf>
    <xf numFmtId="177" fontId="9" fillId="0" borderId="0" xfId="1" applyNumberFormat="1" applyFont="1" applyFill="1" applyBorder="1" applyAlignment="1">
      <alignment vertical="center"/>
    </xf>
    <xf numFmtId="177" fontId="8" fillId="0" borderId="0" xfId="1" applyNumberFormat="1" applyFont="1" applyFill="1" applyBorder="1" applyAlignment="1">
      <alignment vertical="center"/>
    </xf>
    <xf numFmtId="0" fontId="37" fillId="0" borderId="0" xfId="0" applyFont="1" applyFill="1"/>
    <xf numFmtId="169" fontId="26" fillId="0" borderId="0" xfId="1" quotePrefix="1" applyNumberFormat="1" applyFont="1" applyFill="1" applyAlignment="1">
      <alignment vertical="top" wrapText="1"/>
    </xf>
    <xf numFmtId="169" fontId="26" fillId="3" borderId="0" xfId="1" quotePrefix="1" applyNumberFormat="1" applyFont="1" applyFill="1" applyAlignment="1">
      <alignment vertical="top" wrapText="1"/>
    </xf>
    <xf numFmtId="0" fontId="23" fillId="0" borderId="0" xfId="1" applyFont="1" applyFill="1" applyBorder="1" applyAlignment="1">
      <alignment vertical="top"/>
    </xf>
    <xf numFmtId="0" fontId="26" fillId="0" borderId="0" xfId="1" applyFont="1" applyFill="1" applyAlignment="1">
      <alignment vertical="center" wrapText="1"/>
    </xf>
    <xf numFmtId="0" fontId="11" fillId="0" borderId="0" xfId="1" applyFont="1" applyFill="1" applyBorder="1"/>
    <xf numFmtId="165" fontId="21" fillId="0" borderId="0" xfId="1" applyNumberFormat="1" applyFont="1" applyBorder="1" applyAlignment="1">
      <alignment vertical="center"/>
    </xf>
    <xf numFmtId="0" fontId="26" fillId="3" borderId="0" xfId="1" applyFont="1" applyFill="1" applyAlignment="1">
      <alignment vertical="center" wrapText="1"/>
    </xf>
    <xf numFmtId="49" fontId="16" fillId="0" borderId="0" xfId="1" applyNumberFormat="1" applyFont="1" applyFill="1" applyBorder="1" applyAlignment="1">
      <alignment horizontal="right"/>
    </xf>
    <xf numFmtId="177" fontId="21" fillId="0" borderId="0" xfId="1" applyNumberFormat="1" applyFont="1" applyFill="1" applyBorder="1" applyAlignment="1">
      <alignment horizontal="left" vertical="center"/>
    </xf>
    <xf numFmtId="164" fontId="16" fillId="3" borderId="0" xfId="4" applyFont="1" applyFill="1" applyBorder="1" applyAlignment="1">
      <alignment vertical="top"/>
    </xf>
    <xf numFmtId="0" fontId="25" fillId="0" borderId="0" xfId="1" applyFont="1" applyFill="1" applyBorder="1" applyAlignment="1">
      <alignment horizontal="left" vertical="center" indent="1"/>
    </xf>
    <xf numFmtId="168" fontId="25" fillId="3" borderId="0" xfId="1" applyNumberFormat="1" applyFont="1" applyFill="1" applyBorder="1" applyAlignment="1">
      <alignment horizontal="right" vertical="center"/>
    </xf>
    <xf numFmtId="0" fontId="14" fillId="0" borderId="0" xfId="0" applyFont="1" applyFill="1"/>
    <xf numFmtId="0" fontId="14" fillId="3" borderId="0" xfId="0" applyFont="1" applyFill="1"/>
    <xf numFmtId="177" fontId="26" fillId="0" borderId="0" xfId="1" quotePrefix="1" applyNumberFormat="1" applyFont="1" applyFill="1" applyBorder="1" applyAlignment="1">
      <alignment horizontal="justify" vertical="center" wrapText="1"/>
    </xf>
    <xf numFmtId="0" fontId="28" fillId="5" borderId="0" xfId="1" applyFont="1" applyFill="1" applyAlignment="1">
      <alignment horizontal="center" vertical="center" wrapText="1"/>
    </xf>
    <xf numFmtId="9" fontId="16" fillId="3" borderId="0" xfId="8" applyFont="1" applyFill="1" applyAlignment="1">
      <alignment vertical="top"/>
    </xf>
    <xf numFmtId="4" fontId="32" fillId="3" borderId="0" xfId="4" applyNumberFormat="1" applyFont="1" applyFill="1"/>
    <xf numFmtId="169" fontId="6" fillId="3" borderId="0" xfId="0" applyNumberFormat="1" applyFont="1" applyFill="1"/>
    <xf numFmtId="170" fontId="21" fillId="3" borderId="0" xfId="8" applyNumberFormat="1" applyFont="1" applyFill="1" applyBorder="1" applyAlignment="1">
      <alignment horizontal="justify" vertical="center"/>
    </xf>
    <xf numFmtId="0" fontId="26" fillId="0" borderId="0" xfId="1" applyFont="1" applyAlignment="1">
      <alignment horizontal="justify" vertical="top" wrapText="1"/>
    </xf>
    <xf numFmtId="187" fontId="8" fillId="4" borderId="0" xfId="1" applyNumberFormat="1" applyFont="1" applyFill="1" applyBorder="1" applyAlignment="1">
      <alignment horizontal="right" vertical="center"/>
    </xf>
    <xf numFmtId="187" fontId="8" fillId="0" borderId="0" xfId="1" applyNumberFormat="1" applyFont="1" applyFill="1" applyBorder="1" applyAlignment="1">
      <alignment horizontal="right" vertical="center"/>
    </xf>
    <xf numFmtId="168" fontId="38" fillId="0" borderId="0" xfId="1" applyNumberFormat="1" applyFont="1" applyAlignment="1">
      <alignment vertical="center" wrapText="1"/>
    </xf>
    <xf numFmtId="177" fontId="21" fillId="0" borderId="0" xfId="1" applyNumberFormat="1" applyFont="1" applyFill="1" applyBorder="1" applyAlignment="1">
      <alignment horizontal="left" vertical="center" indent="1"/>
    </xf>
    <xf numFmtId="1" fontId="14" fillId="0" borderId="0" xfId="1" applyNumberFormat="1" applyFont="1" applyAlignment="1">
      <alignment horizontal="right"/>
    </xf>
    <xf numFmtId="0" fontId="15" fillId="0" borderId="0" xfId="1" applyFont="1" applyFill="1" applyBorder="1" applyAlignment="1">
      <alignment vertical="center"/>
    </xf>
    <xf numFmtId="0" fontId="18" fillId="3" borderId="0" xfId="1" applyFont="1" applyFill="1" applyBorder="1" applyAlignment="1">
      <alignment vertical="top"/>
    </xf>
    <xf numFmtId="167" fontId="39" fillId="5" borderId="0" xfId="1" applyNumberFormat="1" applyFont="1" applyFill="1" applyBorder="1" applyAlignment="1">
      <alignment horizontal="center" vertical="center"/>
    </xf>
    <xf numFmtId="0" fontId="21" fillId="0" borderId="0" xfId="1" applyFont="1" applyBorder="1" applyAlignment="1">
      <alignment horizontal="left" vertical="center" wrapText="1"/>
    </xf>
    <xf numFmtId="167" fontId="21" fillId="4" borderId="0" xfId="1" applyNumberFormat="1" applyFont="1" applyFill="1" applyBorder="1" applyAlignment="1">
      <alignment horizontal="center" vertical="center"/>
    </xf>
    <xf numFmtId="0" fontId="15" fillId="2" borderId="0" xfId="1" applyFont="1" applyFill="1" applyBorder="1" applyAlignment="1">
      <alignment horizontal="left" vertical="center" indent="1"/>
    </xf>
    <xf numFmtId="170" fontId="25" fillId="0" borderId="0" xfId="8" applyNumberFormat="1" applyFont="1" applyFill="1" applyBorder="1"/>
    <xf numFmtId="0" fontId="32" fillId="0" borderId="2" xfId="1" applyFont="1" applyFill="1" applyBorder="1" applyAlignment="1">
      <alignment horizontal="left" vertical="center"/>
    </xf>
    <xf numFmtId="0" fontId="32" fillId="0" borderId="0" xfId="1" applyFont="1" applyFill="1" applyBorder="1" applyAlignment="1">
      <alignment horizontal="left" vertical="center"/>
    </xf>
    <xf numFmtId="168" fontId="6" fillId="0" borderId="0" xfId="1" applyNumberFormat="1" applyFont="1" applyFill="1" applyBorder="1" applyAlignment="1">
      <alignment horizontal="right" vertical="center"/>
    </xf>
    <xf numFmtId="170" fontId="6" fillId="0" borderId="0" xfId="8" applyNumberFormat="1" applyFont="1" applyFill="1" applyBorder="1" applyAlignment="1">
      <alignment horizontal="right" vertical="center"/>
    </xf>
    <xf numFmtId="0" fontId="23" fillId="0" borderId="0" xfId="1" applyFont="1" applyFill="1" applyAlignment="1">
      <alignment vertical="center"/>
    </xf>
    <xf numFmtId="168" fontId="21" fillId="0" borderId="0" xfId="1" applyNumberFormat="1" applyFont="1" applyFill="1" applyBorder="1" applyAlignment="1">
      <alignment vertical="center"/>
    </xf>
    <xf numFmtId="168" fontId="8" fillId="0" borderId="0" xfId="1" applyNumberFormat="1" applyFont="1" applyFill="1" applyBorder="1" applyAlignment="1">
      <alignment vertical="center"/>
    </xf>
    <xf numFmtId="0" fontId="8" fillId="0" borderId="3" xfId="1" applyFont="1" applyBorder="1" applyAlignment="1">
      <alignment horizontal="left" vertical="center" wrapText="1"/>
    </xf>
    <xf numFmtId="0" fontId="8" fillId="0" borderId="6" xfId="1" applyFont="1" applyFill="1" applyBorder="1"/>
    <xf numFmtId="164" fontId="21" fillId="0" borderId="0" xfId="4" applyFont="1" applyFill="1" applyBorder="1" applyAlignment="1">
      <alignment horizontal="right" vertical="center"/>
    </xf>
    <xf numFmtId="164" fontId="21" fillId="4" borderId="0" xfId="4" applyFont="1" applyFill="1" applyBorder="1" applyAlignment="1">
      <alignment horizontal="right" vertical="center"/>
    </xf>
    <xf numFmtId="0" fontId="2" fillId="0" borderId="0" xfId="6" applyFill="1"/>
    <xf numFmtId="0" fontId="2" fillId="3" borderId="0" xfId="6" applyFill="1"/>
    <xf numFmtId="186" fontId="21" fillId="0" borderId="0" xfId="4" applyNumberFormat="1" applyFont="1" applyFill="1" applyBorder="1" applyAlignment="1">
      <alignment horizontal="right" vertical="center"/>
    </xf>
    <xf numFmtId="186" fontId="21" fillId="4" borderId="0" xfId="4" applyNumberFormat="1" applyFont="1" applyFill="1" applyBorder="1" applyAlignment="1">
      <alignment horizontal="right" vertical="center"/>
    </xf>
    <xf numFmtId="0" fontId="23" fillId="0" borderId="0" xfId="1" applyFont="1" applyAlignment="1">
      <alignment vertical="center"/>
    </xf>
    <xf numFmtId="168" fontId="14" fillId="0" borderId="0" xfId="1" applyNumberFormat="1" applyFont="1" applyFill="1" applyBorder="1" applyAlignment="1">
      <alignment horizontal="right" vertical="center"/>
    </xf>
    <xf numFmtId="168" fontId="14" fillId="4" borderId="0" xfId="1" applyNumberFormat="1" applyFont="1" applyFill="1" applyBorder="1" applyAlignment="1">
      <alignment horizontal="right" vertical="center"/>
    </xf>
    <xf numFmtId="0" fontId="40" fillId="3" borderId="0" xfId="0" applyFont="1" applyFill="1"/>
    <xf numFmtId="173" fontId="5" fillId="3" borderId="0" xfId="8" applyNumberFormat="1" applyFont="1" applyFill="1" applyBorder="1" applyAlignment="1">
      <alignment vertical="center"/>
    </xf>
    <xf numFmtId="169" fontId="8" fillId="0" borderId="2" xfId="1" applyNumberFormat="1" applyFont="1" applyFill="1" applyBorder="1" applyAlignment="1">
      <alignment horizontal="right" vertical="center"/>
    </xf>
    <xf numFmtId="169" fontId="8" fillId="4" borderId="2" xfId="1" applyNumberFormat="1" applyFont="1" applyFill="1" applyBorder="1" applyAlignment="1">
      <alignment horizontal="right" vertical="center"/>
    </xf>
    <xf numFmtId="0" fontId="8" fillId="0" borderId="0" xfId="1" applyFont="1" applyBorder="1" applyAlignment="1">
      <alignment horizontal="left" vertical="center" indent="1"/>
    </xf>
    <xf numFmtId="0" fontId="26" fillId="0" borderId="0" xfId="1" applyFont="1" applyFill="1" applyBorder="1" applyAlignment="1">
      <alignment horizontal="left" vertical="top" wrapText="1"/>
    </xf>
    <xf numFmtId="184" fontId="8" fillId="0" borderId="0" xfId="4" applyNumberFormat="1" applyFont="1" applyFill="1" applyBorder="1" applyAlignment="1">
      <alignment horizontal="right" vertical="center"/>
    </xf>
    <xf numFmtId="184" fontId="8" fillId="4" borderId="0" xfId="4" applyNumberFormat="1" applyFont="1" applyFill="1" applyBorder="1" applyAlignment="1">
      <alignment horizontal="right" vertical="center"/>
    </xf>
    <xf numFmtId="0" fontId="14" fillId="0" borderId="0" xfId="1" applyFont="1" applyAlignment="1">
      <alignment vertical="center"/>
    </xf>
    <xf numFmtId="0" fontId="28" fillId="0" borderId="0" xfId="1" applyFont="1" applyFill="1" applyBorder="1" applyAlignment="1">
      <alignment horizontal="center" vertical="center"/>
    </xf>
    <xf numFmtId="165" fontId="16" fillId="0" borderId="0" xfId="1" applyNumberFormat="1" applyFont="1" applyFill="1" applyBorder="1" applyAlignment="1">
      <alignment horizontal="center" vertical="center"/>
    </xf>
    <xf numFmtId="168" fontId="23" fillId="4" borderId="0" xfId="1" applyNumberFormat="1" applyFont="1" applyFill="1" applyBorder="1" applyAlignment="1">
      <alignment horizontal="right" vertical="center"/>
    </xf>
    <xf numFmtId="168" fontId="23" fillId="0" borderId="0" xfId="1" applyNumberFormat="1" applyFont="1" applyFill="1" applyBorder="1" applyAlignment="1">
      <alignment horizontal="right" vertical="center"/>
    </xf>
    <xf numFmtId="0" fontId="21" fillId="0" borderId="0" xfId="1" applyFont="1" applyAlignment="1">
      <alignment vertical="top"/>
    </xf>
    <xf numFmtId="0" fontId="21" fillId="3" borderId="0" xfId="1" applyFont="1" applyFill="1" applyAlignment="1">
      <alignment vertical="top"/>
    </xf>
    <xf numFmtId="0" fontId="0" fillId="3" borderId="0" xfId="0" applyFill="1" applyAlignment="1">
      <alignment vertical="top"/>
    </xf>
    <xf numFmtId="168" fontId="14" fillId="3" borderId="0" xfId="1" applyNumberFormat="1" applyFont="1" applyFill="1" applyBorder="1" applyAlignment="1">
      <alignment horizontal="right" vertical="center"/>
    </xf>
    <xf numFmtId="170" fontId="38" fillId="3" borderId="0" xfId="8" applyNumberFormat="1" applyFont="1" applyFill="1" applyBorder="1" applyAlignment="1">
      <alignment horizontal="right" vertical="center"/>
    </xf>
    <xf numFmtId="0" fontId="26" fillId="3" borderId="0" xfId="0" quotePrefix="1" applyFont="1" applyFill="1"/>
    <xf numFmtId="177" fontId="14" fillId="0" borderId="0" xfId="1" applyNumberFormat="1" applyFont="1"/>
    <xf numFmtId="179" fontId="14" fillId="0" borderId="0" xfId="1" applyNumberFormat="1" applyFont="1"/>
    <xf numFmtId="178" fontId="23" fillId="0" borderId="0" xfId="1" applyNumberFormat="1" applyFont="1" applyFill="1" applyBorder="1" applyAlignment="1">
      <alignment horizontal="right" vertical="center"/>
    </xf>
    <xf numFmtId="178" fontId="23" fillId="4" borderId="0" xfId="1" applyNumberFormat="1" applyFont="1" applyFill="1" applyBorder="1" applyAlignment="1">
      <alignment horizontal="right" vertical="center"/>
    </xf>
    <xf numFmtId="179" fontId="14" fillId="0" borderId="0" xfId="1" applyNumberFormat="1" applyFont="1" applyFill="1" applyBorder="1" applyAlignment="1">
      <alignment horizontal="right" vertical="center"/>
    </xf>
    <xf numFmtId="177" fontId="14" fillId="0" borderId="0" xfId="1" applyNumberFormat="1" applyFont="1" applyFill="1" applyAlignment="1">
      <alignment vertical="center"/>
    </xf>
    <xf numFmtId="177" fontId="14" fillId="0" borderId="0" xfId="1" applyNumberFormat="1" applyFont="1" applyFill="1" applyBorder="1" applyAlignment="1">
      <alignment vertical="center"/>
    </xf>
    <xf numFmtId="177" fontId="14" fillId="0" borderId="0" xfId="1" applyNumberFormat="1" applyFont="1" applyFill="1" applyBorder="1" applyAlignment="1">
      <alignment horizontal="right" vertical="center"/>
    </xf>
    <xf numFmtId="177" fontId="23" fillId="0" borderId="0" xfId="1" applyNumberFormat="1" applyFont="1" applyFill="1" applyAlignment="1">
      <alignment vertical="center"/>
    </xf>
    <xf numFmtId="177" fontId="23" fillId="0" borderId="0" xfId="1" applyNumberFormat="1" applyFont="1" applyAlignment="1">
      <alignment vertical="center"/>
    </xf>
    <xf numFmtId="179" fontId="23" fillId="0" borderId="0" xfId="1" applyNumberFormat="1" applyFont="1" applyBorder="1" applyAlignment="1">
      <alignment vertical="center"/>
    </xf>
    <xf numFmtId="177" fontId="23" fillId="3" borderId="2" xfId="1" applyNumberFormat="1" applyFont="1" applyFill="1" applyBorder="1" applyAlignment="1">
      <alignment horizontal="center" vertical="center"/>
    </xf>
    <xf numFmtId="177" fontId="23" fillId="0" borderId="2" xfId="1" applyNumberFormat="1" applyFont="1" applyFill="1" applyBorder="1" applyAlignment="1">
      <alignment horizontal="center" vertical="center"/>
    </xf>
    <xf numFmtId="178" fontId="14" fillId="0" borderId="1" xfId="1" applyNumberFormat="1" applyFont="1" applyFill="1" applyBorder="1" applyAlignment="1">
      <alignment vertical="center"/>
    </xf>
    <xf numFmtId="179" fontId="23" fillId="0" borderId="0" xfId="1" applyNumberFormat="1" applyFont="1" applyFill="1" applyAlignment="1">
      <alignment vertical="center"/>
    </xf>
    <xf numFmtId="167" fontId="14" fillId="0" borderId="0" xfId="1" applyNumberFormat="1" applyFont="1" applyFill="1" applyBorder="1" applyAlignment="1">
      <alignment horizontal="right" vertical="center"/>
    </xf>
    <xf numFmtId="178" fontId="14" fillId="0" borderId="0" xfId="1" applyNumberFormat="1" applyFont="1" applyFill="1" applyBorder="1" applyAlignment="1">
      <alignment horizontal="right" vertical="center"/>
    </xf>
    <xf numFmtId="169" fontId="23" fillId="4" borderId="0" xfId="1" applyNumberFormat="1" applyFont="1" applyFill="1" applyBorder="1" applyAlignment="1">
      <alignment horizontal="right" vertical="center"/>
    </xf>
    <xf numFmtId="179" fontId="23" fillId="0" borderId="0" xfId="1" applyNumberFormat="1" applyFont="1" applyFill="1" applyBorder="1" applyAlignment="1">
      <alignment horizontal="right" vertical="center"/>
    </xf>
    <xf numFmtId="177" fontId="23" fillId="0" borderId="0" xfId="1" applyNumberFormat="1" applyFont="1" applyFill="1" applyBorder="1" applyAlignment="1">
      <alignment horizontal="right" vertical="center"/>
    </xf>
    <xf numFmtId="178" fontId="14" fillId="0" borderId="0" xfId="1" applyNumberFormat="1" applyFont="1" applyFill="1" applyBorder="1" applyAlignment="1">
      <alignment vertical="center"/>
    </xf>
    <xf numFmtId="167" fontId="21" fillId="3" borderId="0" xfId="1" applyNumberFormat="1" applyFont="1" applyFill="1" applyBorder="1" applyAlignment="1">
      <alignment horizontal="center" vertical="center"/>
    </xf>
    <xf numFmtId="169" fontId="21" fillId="0" borderId="0" xfId="1" applyNumberFormat="1" applyFont="1" applyFill="1" applyBorder="1" applyAlignment="1">
      <alignment horizontal="center" vertical="center"/>
    </xf>
    <xf numFmtId="167" fontId="21" fillId="0" borderId="0" xfId="1" applyNumberFormat="1" applyFont="1" applyFill="1" applyBorder="1" applyAlignment="1">
      <alignment horizontal="center" vertical="center"/>
    </xf>
    <xf numFmtId="169" fontId="21" fillId="4" borderId="0" xfId="1" applyNumberFormat="1" applyFont="1" applyFill="1" applyBorder="1" applyAlignment="1">
      <alignment horizontal="center" vertical="center"/>
    </xf>
    <xf numFmtId="169" fontId="5" fillId="0" borderId="0" xfId="1" applyNumberFormat="1" applyFont="1" applyFill="1" applyBorder="1" applyAlignment="1">
      <alignment horizontal="center" vertical="center"/>
    </xf>
    <xf numFmtId="0" fontId="26" fillId="3" borderId="0" xfId="1" quotePrefix="1" applyFont="1" applyFill="1" applyAlignment="1">
      <alignment horizontal="left" vertical="center" wrapText="1"/>
    </xf>
    <xf numFmtId="0" fontId="26" fillId="3" borderId="0" xfId="1" applyFont="1" applyFill="1" applyAlignment="1">
      <alignment horizontal="left" vertical="center" wrapText="1"/>
    </xf>
    <xf numFmtId="0" fontId="6" fillId="3" borderId="0" xfId="0" quotePrefix="1" applyFont="1" applyFill="1"/>
    <xf numFmtId="0" fontId="6" fillId="2" borderId="0" xfId="1" quotePrefix="1" applyFont="1" applyFill="1"/>
    <xf numFmtId="0" fontId="6" fillId="3" borderId="0" xfId="1" quotePrefix="1" applyFont="1" applyFill="1"/>
    <xf numFmtId="0" fontId="6" fillId="0" borderId="0" xfId="1" applyFont="1" applyFill="1" applyAlignment="1">
      <alignment vertical="center"/>
    </xf>
    <xf numFmtId="49" fontId="18" fillId="0" borderId="2" xfId="1" applyNumberFormat="1" applyFont="1" applyFill="1" applyBorder="1" applyAlignment="1">
      <alignment horizontal="right" vertical="center"/>
    </xf>
    <xf numFmtId="49" fontId="18" fillId="0" borderId="2" xfId="1" applyNumberFormat="1" applyFont="1" applyFill="1" applyBorder="1" applyAlignment="1">
      <alignment horizontal="right" vertical="center" wrapText="1"/>
    </xf>
    <xf numFmtId="0" fontId="26" fillId="3" borderId="0" xfId="1" quotePrefix="1" applyFont="1" applyFill="1" applyBorder="1" applyAlignment="1">
      <alignment vertical="center" wrapText="1"/>
    </xf>
    <xf numFmtId="0" fontId="6" fillId="0" borderId="0" xfId="1" applyFont="1" applyFill="1" applyBorder="1" applyAlignment="1">
      <alignment vertical="center" wrapText="1"/>
    </xf>
    <xf numFmtId="169" fontId="5" fillId="3" borderId="0" xfId="1" applyNumberFormat="1" applyFont="1" applyFill="1" applyBorder="1" applyAlignment="1">
      <alignment vertical="top" wrapText="1"/>
    </xf>
    <xf numFmtId="0" fontId="8" fillId="0" borderId="2" xfId="1" applyFont="1" applyFill="1" applyBorder="1" applyAlignment="1">
      <alignment horizontal="left" vertical="center" indent="1"/>
    </xf>
    <xf numFmtId="0" fontId="11" fillId="0" borderId="0" xfId="1" applyFont="1" applyFill="1" applyBorder="1" applyAlignment="1">
      <alignment vertical="center"/>
    </xf>
    <xf numFmtId="169" fontId="26" fillId="0" borderId="0" xfId="1" quotePrefix="1" applyNumberFormat="1" applyFont="1" applyFill="1" applyBorder="1" applyAlignment="1">
      <alignment vertical="top" wrapText="1"/>
    </xf>
    <xf numFmtId="169" fontId="26" fillId="3" borderId="0" xfId="1" quotePrefix="1" applyNumberFormat="1" applyFont="1" applyFill="1" applyBorder="1" applyAlignment="1">
      <alignment vertical="top" wrapText="1"/>
    </xf>
    <xf numFmtId="169" fontId="24" fillId="3" borderId="0" xfId="1" quotePrefix="1" applyNumberFormat="1" applyFont="1" applyFill="1" applyBorder="1" applyAlignment="1">
      <alignment vertical="top" wrapText="1"/>
    </xf>
    <xf numFmtId="170" fontId="24" fillId="3" borderId="0" xfId="8" applyNumberFormat="1" applyFont="1" applyFill="1" applyBorder="1" applyAlignment="1">
      <alignment vertical="top" wrapText="1"/>
    </xf>
    <xf numFmtId="170" fontId="24" fillId="0" borderId="0" xfId="8" applyNumberFormat="1" applyFont="1" applyBorder="1" applyAlignment="1">
      <alignment vertical="top" wrapText="1"/>
    </xf>
    <xf numFmtId="0" fontId="26" fillId="0" borderId="0" xfId="1" quotePrefix="1" applyFont="1" applyFill="1" applyBorder="1" applyAlignment="1">
      <alignment horizontal="justify" vertical="top" wrapText="1"/>
    </xf>
    <xf numFmtId="0" fontId="24" fillId="0" borderId="0" xfId="1" quotePrefix="1" applyFont="1" applyFill="1" applyBorder="1" applyAlignment="1">
      <alignment horizontal="justify" vertical="top" wrapText="1"/>
    </xf>
    <xf numFmtId="0" fontId="6" fillId="0" borderId="0" xfId="1" applyFont="1" applyFill="1" applyBorder="1" applyAlignment="1">
      <alignment horizontal="center" vertical="center" wrapText="1"/>
    </xf>
    <xf numFmtId="170" fontId="21" fillId="3" borderId="0" xfId="8" applyNumberFormat="1" applyFont="1" applyFill="1" applyBorder="1" applyAlignment="1">
      <alignment horizontal="right" vertical="center"/>
    </xf>
    <xf numFmtId="173" fontId="5" fillId="3" borderId="0" xfId="9" applyNumberFormat="1" applyFont="1" applyFill="1" applyBorder="1" applyAlignment="1">
      <alignment horizontal="right" vertical="center"/>
    </xf>
    <xf numFmtId="0" fontId="6" fillId="0" borderId="0" xfId="0" applyFont="1" applyBorder="1"/>
    <xf numFmtId="0" fontId="26" fillId="0" borderId="0" xfId="1" applyFont="1" applyBorder="1" applyAlignment="1">
      <alignment horizontal="justify" vertical="top" wrapText="1"/>
    </xf>
    <xf numFmtId="179" fontId="21" fillId="0" borderId="0" xfId="1" applyNumberFormat="1" applyFont="1" applyFill="1" applyBorder="1" applyAlignment="1">
      <alignment horizontal="right" vertical="center"/>
    </xf>
    <xf numFmtId="0" fontId="41" fillId="0" borderId="1" xfId="1" applyFont="1" applyFill="1" applyBorder="1" applyAlignment="1">
      <alignment vertical="center"/>
    </xf>
    <xf numFmtId="168" fontId="15" fillId="3" borderId="0" xfId="1" applyNumberFormat="1" applyFont="1" applyFill="1" applyBorder="1" applyAlignment="1">
      <alignment horizontal="right" vertical="center"/>
    </xf>
    <xf numFmtId="0" fontId="6" fillId="0" borderId="2" xfId="0" applyFont="1" applyFill="1" applyBorder="1"/>
    <xf numFmtId="0" fontId="6" fillId="0" borderId="0" xfId="0" applyFont="1" applyFill="1" applyBorder="1"/>
    <xf numFmtId="49" fontId="16" fillId="0" borderId="0" xfId="1" applyNumberFormat="1" applyFont="1" applyFill="1" applyBorder="1" applyAlignment="1">
      <alignment horizontal="right" vertical="center" wrapText="1"/>
    </xf>
    <xf numFmtId="0" fontId="5" fillId="4" borderId="1" xfId="1" applyFont="1" applyFill="1" applyBorder="1" applyAlignment="1">
      <alignment vertical="center"/>
    </xf>
    <xf numFmtId="173" fontId="5" fillId="0" borderId="0" xfId="8" applyNumberFormat="1" applyFont="1" applyFill="1" applyBorder="1" applyAlignment="1">
      <alignment vertical="center"/>
    </xf>
    <xf numFmtId="49" fontId="22" fillId="0" borderId="0" xfId="1" applyNumberFormat="1" applyFont="1" applyFill="1" applyBorder="1" applyAlignment="1">
      <alignment horizontal="right"/>
    </xf>
    <xf numFmtId="169" fontId="5" fillId="4" borderId="0" xfId="1" applyNumberFormat="1" applyFont="1" applyFill="1" applyBorder="1" applyAlignment="1">
      <alignment horizontal="right" vertical="center"/>
    </xf>
    <xf numFmtId="0" fontId="26" fillId="0" borderId="2" xfId="1" quotePrefix="1" applyFont="1" applyBorder="1" applyAlignment="1">
      <alignment horizontal="justify" vertical="center" wrapText="1"/>
    </xf>
    <xf numFmtId="0" fontId="26" fillId="0" borderId="2" xfId="1" quotePrefix="1" applyFont="1" applyFill="1" applyBorder="1" applyAlignment="1">
      <alignment horizontal="justify" vertical="center" wrapText="1"/>
    </xf>
    <xf numFmtId="0" fontId="26" fillId="0" borderId="2" xfId="1" applyFont="1" applyFill="1" applyBorder="1" applyAlignment="1">
      <alignment horizontal="justify" vertical="center" wrapText="1"/>
    </xf>
    <xf numFmtId="177" fontId="15" fillId="0" borderId="0" xfId="1" applyNumberFormat="1" applyFont="1" applyFill="1" applyBorder="1" applyAlignment="1">
      <alignment horizontal="center" vertical="center"/>
    </xf>
    <xf numFmtId="177" fontId="21" fillId="0" borderId="0" xfId="1" applyNumberFormat="1" applyFont="1" applyFill="1" applyAlignment="1">
      <alignment vertical="center"/>
    </xf>
    <xf numFmtId="177" fontId="8" fillId="0" borderId="3" xfId="1" applyNumberFormat="1" applyFont="1" applyFill="1" applyBorder="1" applyAlignment="1">
      <alignment vertical="center"/>
    </xf>
    <xf numFmtId="178" fontId="21" fillId="0" borderId="0" xfId="1" applyNumberFormat="1" applyFont="1" applyFill="1" applyBorder="1" applyAlignment="1">
      <alignment horizontal="right" vertical="center"/>
    </xf>
    <xf numFmtId="168" fontId="8" fillId="4" borderId="2" xfId="1" applyNumberFormat="1" applyFont="1" applyFill="1" applyBorder="1" applyAlignment="1">
      <alignment horizontal="right" vertical="center"/>
    </xf>
    <xf numFmtId="168" fontId="8" fillId="0" borderId="2" xfId="1" applyNumberFormat="1" applyFont="1" applyFill="1" applyBorder="1" applyAlignment="1">
      <alignment horizontal="right" vertical="center"/>
    </xf>
    <xf numFmtId="186" fontId="8" fillId="4" borderId="0" xfId="4" applyNumberFormat="1" applyFont="1" applyFill="1" applyBorder="1" applyAlignment="1">
      <alignment horizontal="right" vertical="center"/>
    </xf>
    <xf numFmtId="186" fontId="8" fillId="0" borderId="0" xfId="4" applyNumberFormat="1" applyFont="1" applyFill="1" applyBorder="1" applyAlignment="1">
      <alignment horizontal="right" vertical="center"/>
    </xf>
    <xf numFmtId="169" fontId="5" fillId="4" borderId="2" xfId="1" applyNumberFormat="1" applyFont="1" applyFill="1" applyBorder="1" applyAlignment="1">
      <alignment horizontal="right" vertical="center"/>
    </xf>
    <xf numFmtId="177" fontId="9" fillId="0" borderId="0" xfId="1" applyNumberFormat="1" applyFont="1" applyAlignment="1">
      <alignment vertical="center"/>
    </xf>
    <xf numFmtId="177" fontId="9" fillId="3" borderId="0" xfId="1" applyNumberFormat="1" applyFont="1" applyFill="1" applyAlignment="1">
      <alignment vertical="center"/>
    </xf>
    <xf numFmtId="177" fontId="9" fillId="0" borderId="0" xfId="1" applyNumberFormat="1" applyFont="1" applyAlignment="1">
      <alignment horizontal="center" vertical="center"/>
    </xf>
    <xf numFmtId="177" fontId="9" fillId="3" borderId="0" xfId="1" applyNumberFormat="1" applyFont="1" applyFill="1" applyAlignment="1">
      <alignment horizontal="center" vertical="center"/>
    </xf>
    <xf numFmtId="177" fontId="9" fillId="0" borderId="0" xfId="1" applyNumberFormat="1" applyFont="1" applyFill="1" applyAlignment="1">
      <alignment horizontal="center" vertical="center"/>
    </xf>
    <xf numFmtId="168" fontId="6" fillId="0" borderId="2" xfId="1" applyNumberFormat="1" applyFont="1" applyFill="1" applyBorder="1" applyAlignment="1">
      <alignment horizontal="right" vertical="center"/>
    </xf>
    <xf numFmtId="0" fontId="26" fillId="3" borderId="0" xfId="1" quotePrefix="1" applyFont="1" applyFill="1" applyAlignment="1">
      <alignment vertical="top" wrapText="1"/>
    </xf>
    <xf numFmtId="0" fontId="8" fillId="3" borderId="2" xfId="1" applyFont="1" applyFill="1" applyBorder="1" applyAlignment="1">
      <alignment horizontal="left" vertical="center" indent="1"/>
    </xf>
    <xf numFmtId="0" fontId="42" fillId="3" borderId="0" xfId="6" applyFont="1" applyFill="1"/>
    <xf numFmtId="0" fontId="37" fillId="3" borderId="0" xfId="6" applyFont="1" applyFill="1"/>
    <xf numFmtId="0" fontId="37" fillId="0" borderId="0" xfId="6" applyFont="1" applyFill="1"/>
    <xf numFmtId="170" fontId="25" fillId="0" borderId="0" xfId="1" applyNumberFormat="1" applyFont="1" applyFill="1" applyBorder="1" applyAlignment="1">
      <alignment horizontal="right" vertical="center"/>
    </xf>
    <xf numFmtId="0" fontId="26" fillId="0" borderId="0" xfId="1" quotePrefix="1" applyFont="1" applyFill="1" applyAlignment="1">
      <alignment horizontal="justify" vertical="center" wrapText="1"/>
    </xf>
    <xf numFmtId="0" fontId="26" fillId="3" borderId="0" xfId="1" quotePrefix="1" applyFont="1" applyFill="1" applyAlignment="1">
      <alignment horizontal="justify" vertical="center" wrapText="1"/>
    </xf>
    <xf numFmtId="0" fontId="26" fillId="0" borderId="0" xfId="1" applyFont="1" applyFill="1" applyAlignment="1">
      <alignment horizontal="justify" vertical="top" wrapText="1"/>
    </xf>
    <xf numFmtId="0" fontId="26" fillId="0" borderId="0" xfId="1" applyFont="1" applyFill="1" applyAlignment="1">
      <alignment horizontal="justify" vertical="center" wrapText="1"/>
    </xf>
    <xf numFmtId="0" fontId="21" fillId="0" borderId="0" xfId="1" applyFont="1" applyFill="1" applyAlignment="1">
      <alignment horizontal="justify" vertical="center" wrapText="1"/>
    </xf>
    <xf numFmtId="177" fontId="9" fillId="3" borderId="0" xfId="1" applyNumberFormat="1" applyFont="1" applyFill="1" applyBorder="1" applyAlignment="1">
      <alignment horizontal="center" vertical="center"/>
    </xf>
    <xf numFmtId="0" fontId="26" fillId="3" borderId="0" xfId="1" quotePrefix="1" applyFont="1" applyFill="1" applyAlignment="1">
      <alignment horizontal="justify" vertical="top" wrapText="1"/>
    </xf>
    <xf numFmtId="0" fontId="24" fillId="0" borderId="0" xfId="1" quotePrefix="1" applyFont="1" applyFill="1" applyAlignment="1">
      <alignment horizontal="justify" vertical="top" wrapText="1"/>
    </xf>
    <xf numFmtId="0" fontId="26" fillId="0" borderId="0" xfId="1" quotePrefix="1" applyFont="1" applyFill="1" applyAlignment="1">
      <alignment horizontal="justify" vertical="top" wrapText="1"/>
    </xf>
    <xf numFmtId="0" fontId="26" fillId="3" borderId="0" xfId="1" applyFont="1" applyFill="1" applyAlignment="1">
      <alignment horizontal="left" vertical="center" wrapText="1"/>
    </xf>
    <xf numFmtId="0" fontId="28" fillId="5" borderId="0" xfId="1" applyFont="1" applyFill="1" applyAlignment="1">
      <alignment horizontal="center" vertical="center" wrapText="1"/>
    </xf>
    <xf numFmtId="177" fontId="26" fillId="0" borderId="0" xfId="1" quotePrefix="1" applyNumberFormat="1" applyFont="1" applyFill="1" applyBorder="1" applyAlignment="1">
      <alignment horizontal="justify" vertical="center" wrapText="1"/>
    </xf>
    <xf numFmtId="0" fontId="0" fillId="0" borderId="0" xfId="0" applyAlignment="1">
      <alignment horizontal="justify" vertical="center"/>
    </xf>
    <xf numFmtId="0" fontId="16" fillId="0" borderId="0" xfId="1" applyFont="1" applyFill="1" applyBorder="1" applyAlignment="1">
      <alignment horizontal="center" vertical="center"/>
    </xf>
    <xf numFmtId="0" fontId="26" fillId="0" borderId="0" xfId="1" quotePrefix="1" applyFont="1" applyFill="1" applyAlignment="1">
      <alignment vertical="center" wrapText="1"/>
    </xf>
    <xf numFmtId="49" fontId="15" fillId="0" borderId="0" xfId="1" applyNumberFormat="1" applyFont="1" applyFill="1" applyBorder="1" applyAlignment="1">
      <alignment horizontal="justify" vertical="center" wrapText="1"/>
    </xf>
    <xf numFmtId="173" fontId="5" fillId="3" borderId="2" xfId="8" applyNumberFormat="1" applyFont="1" applyFill="1" applyBorder="1" applyAlignment="1">
      <alignment horizontal="center" vertical="center"/>
    </xf>
    <xf numFmtId="173" fontId="5" fillId="0" borderId="2" xfId="8" applyNumberFormat="1" applyFont="1" applyFill="1" applyBorder="1" applyAlignment="1">
      <alignment horizontal="center" vertical="center"/>
    </xf>
    <xf numFmtId="169" fontId="5" fillId="3" borderId="2" xfId="1" applyNumberFormat="1" applyFont="1" applyFill="1" applyBorder="1" applyAlignment="1">
      <alignment horizontal="center" vertical="center"/>
    </xf>
    <xf numFmtId="0" fontId="26" fillId="0" borderId="0" xfId="1" quotePrefix="1" applyFont="1" applyFill="1" applyAlignment="1">
      <alignment horizontal="left" vertical="center" wrapText="1"/>
    </xf>
    <xf numFmtId="164" fontId="21" fillId="0" borderId="0" xfId="4" applyFont="1" applyAlignment="1">
      <alignment vertical="center"/>
    </xf>
    <xf numFmtId="2" fontId="43" fillId="0" borderId="6" xfId="1" applyNumberFormat="1" applyFont="1" applyFill="1" applyBorder="1" applyAlignment="1"/>
    <xf numFmtId="168" fontId="44" fillId="0" borderId="0" xfId="1" applyNumberFormat="1" applyFont="1" applyFill="1" applyBorder="1" applyAlignment="1">
      <alignment horizontal="right" vertical="center"/>
    </xf>
    <xf numFmtId="177" fontId="45" fillId="0" borderId="0" xfId="1" applyNumberFormat="1" applyFont="1" applyFill="1" applyBorder="1" applyAlignment="1">
      <alignment horizontal="left" vertical="center"/>
    </xf>
    <xf numFmtId="168" fontId="45" fillId="0" borderId="0" xfId="1" applyNumberFormat="1" applyFont="1" applyFill="1" applyBorder="1" applyAlignment="1">
      <alignment horizontal="right" vertical="center"/>
    </xf>
    <xf numFmtId="177" fontId="46" fillId="0" borderId="3" xfId="1" applyNumberFormat="1" applyFont="1" applyFill="1" applyBorder="1" applyAlignment="1">
      <alignment vertical="center"/>
    </xf>
    <xf numFmtId="168" fontId="46" fillId="0" borderId="3" xfId="1" applyNumberFormat="1" applyFont="1" applyFill="1" applyBorder="1" applyAlignment="1">
      <alignment horizontal="right" vertical="center"/>
    </xf>
    <xf numFmtId="177" fontId="46" fillId="0" borderId="0" xfId="1" applyNumberFormat="1" applyFont="1" applyFill="1" applyBorder="1" applyAlignment="1">
      <alignment vertical="center"/>
    </xf>
    <xf numFmtId="177" fontId="15" fillId="3" borderId="0" xfId="1" applyNumberFormat="1" applyFont="1" applyFill="1" applyBorder="1" applyAlignment="1">
      <alignment horizontal="center" vertical="center"/>
    </xf>
    <xf numFmtId="170" fontId="46" fillId="0" borderId="3" xfId="8" applyNumberFormat="1" applyFont="1" applyFill="1" applyBorder="1" applyAlignment="1">
      <alignment horizontal="right" vertical="center"/>
    </xf>
    <xf numFmtId="0" fontId="21" fillId="0" borderId="0" xfId="6" applyFont="1" applyFill="1" applyAlignment="1">
      <alignment vertical="center"/>
    </xf>
    <xf numFmtId="177" fontId="21" fillId="0" borderId="0" xfId="1" quotePrefix="1" applyNumberFormat="1" applyFont="1" applyFill="1" applyBorder="1" applyAlignment="1">
      <alignment vertical="center" wrapText="1"/>
    </xf>
    <xf numFmtId="0" fontId="26" fillId="0" borderId="0" xfId="1" quotePrefix="1" applyFont="1" applyFill="1" applyAlignment="1">
      <alignment horizontal="justify" vertical="top" wrapText="1"/>
    </xf>
    <xf numFmtId="0" fontId="15" fillId="0" borderId="0" xfId="1" applyFont="1" applyBorder="1" applyAlignment="1">
      <alignment horizontal="center" vertical="center"/>
    </xf>
    <xf numFmtId="9" fontId="8" fillId="4" borderId="0" xfId="10" applyFont="1" applyFill="1" applyBorder="1" applyAlignment="1">
      <alignment horizontal="right" vertical="center"/>
    </xf>
    <xf numFmtId="0" fontId="26" fillId="0" borderId="0" xfId="1" applyFont="1" applyFill="1" applyAlignment="1">
      <alignment horizontal="justify" vertical="center" wrapText="1"/>
    </xf>
    <xf numFmtId="167" fontId="21" fillId="4" borderId="0" xfId="1" applyNumberFormat="1" applyFont="1" applyFill="1" applyBorder="1" applyAlignment="1">
      <alignment horizontal="center"/>
    </xf>
    <xf numFmtId="167" fontId="21" fillId="3" borderId="0" xfId="1" applyNumberFormat="1" applyFont="1" applyFill="1" applyBorder="1" applyAlignment="1">
      <alignment horizontal="center"/>
    </xf>
    <xf numFmtId="167" fontId="21" fillId="0" borderId="0" xfId="1" applyNumberFormat="1" applyFont="1" applyFill="1" applyBorder="1" applyAlignment="1">
      <alignment horizontal="center"/>
    </xf>
    <xf numFmtId="177" fontId="21" fillId="3" borderId="0" xfId="1" quotePrefix="1" applyNumberFormat="1" applyFont="1" applyFill="1"/>
    <xf numFmtId="168" fontId="25" fillId="4" borderId="0" xfId="1" applyNumberFormat="1" applyFont="1" applyFill="1" applyBorder="1" applyAlignment="1">
      <alignment horizontal="right" vertical="center"/>
    </xf>
    <xf numFmtId="164" fontId="26" fillId="4" borderId="0" xfId="4" applyFont="1" applyFill="1" applyBorder="1" applyAlignment="1">
      <alignment horizontal="right" vertical="center"/>
    </xf>
    <xf numFmtId="9" fontId="8" fillId="0" borderId="0" xfId="10" applyFont="1" applyFill="1" applyBorder="1" applyAlignment="1">
      <alignment horizontal="right" vertical="center"/>
    </xf>
    <xf numFmtId="177" fontId="45" fillId="0" borderId="0" xfId="1" applyNumberFormat="1" applyFont="1" applyFill="1" applyBorder="1" applyAlignment="1">
      <alignment vertical="center"/>
    </xf>
    <xf numFmtId="0" fontId="26" fillId="0" borderId="0" xfId="1" applyFont="1" applyAlignment="1">
      <alignment vertical="top" wrapText="1"/>
    </xf>
    <xf numFmtId="0" fontId="38" fillId="3" borderId="0" xfId="0" quotePrefix="1" applyFont="1" applyFill="1"/>
    <xf numFmtId="164" fontId="21" fillId="3" borderId="0" xfId="4" applyFont="1" applyFill="1" applyBorder="1" applyAlignment="1">
      <alignment horizontal="right" vertical="center"/>
    </xf>
    <xf numFmtId="0" fontId="26" fillId="0" borderId="0" xfId="1" quotePrefix="1" applyFont="1" applyFill="1" applyAlignment="1">
      <alignment vertical="top" wrapText="1"/>
    </xf>
    <xf numFmtId="0" fontId="21" fillId="3" borderId="0" xfId="1" quotePrefix="1" applyFont="1" applyFill="1"/>
    <xf numFmtId="187" fontId="8" fillId="0" borderId="0" xfId="1" quotePrefix="1" applyNumberFormat="1" applyFont="1" applyFill="1" applyBorder="1" applyAlignment="1">
      <alignment horizontal="right" vertical="center"/>
    </xf>
    <xf numFmtId="0" fontId="42" fillId="3" borderId="0" xfId="0" applyFont="1" applyFill="1"/>
    <xf numFmtId="0" fontId="47" fillId="3" borderId="0" xfId="1" quotePrefix="1" applyFont="1" applyFill="1" applyAlignment="1">
      <alignment horizontal="center" vertical="top" wrapText="1"/>
    </xf>
    <xf numFmtId="3" fontId="8" fillId="0" borderId="0" xfId="1" applyNumberFormat="1" applyFont="1" applyFill="1" applyBorder="1" applyAlignment="1">
      <alignment horizontal="right" vertical="center"/>
    </xf>
    <xf numFmtId="3" fontId="8" fillId="4" borderId="0" xfId="1" applyNumberFormat="1" applyFont="1" applyFill="1" applyBorder="1" applyAlignment="1">
      <alignment horizontal="right" vertical="center"/>
    </xf>
    <xf numFmtId="3" fontId="21" fillId="0" borderId="0" xfId="1" applyNumberFormat="1" applyFont="1" applyFill="1" applyBorder="1" applyAlignment="1">
      <alignment horizontal="right" vertical="center"/>
    </xf>
    <xf numFmtId="3" fontId="21" fillId="4" borderId="0" xfId="1" applyNumberFormat="1" applyFont="1" applyFill="1" applyBorder="1" applyAlignment="1">
      <alignment horizontal="right" vertical="center"/>
    </xf>
    <xf numFmtId="3" fontId="9" fillId="0" borderId="3" xfId="1" applyNumberFormat="1" applyFont="1" applyFill="1" applyBorder="1" applyAlignment="1">
      <alignment horizontal="right" vertical="center"/>
    </xf>
    <xf numFmtId="3" fontId="9" fillId="4" borderId="3" xfId="1" applyNumberFormat="1" applyFont="1" applyFill="1" applyBorder="1" applyAlignment="1">
      <alignment horizontal="right" vertical="center"/>
    </xf>
    <xf numFmtId="186" fontId="21" fillId="3" borderId="0" xfId="4" applyNumberFormat="1" applyFont="1" applyFill="1" applyBorder="1" applyAlignment="1">
      <alignment horizontal="right" vertical="center"/>
    </xf>
    <xf numFmtId="164" fontId="8" fillId="0" borderId="0" xfId="4" applyFont="1" applyFill="1" applyBorder="1" applyAlignment="1">
      <alignment horizontal="right" vertical="center"/>
    </xf>
    <xf numFmtId="0" fontId="26" fillId="3" borderId="0" xfId="1" quotePrefix="1" applyFont="1" applyFill="1" applyAlignment="1">
      <alignment horizontal="justify" vertical="center" wrapText="1"/>
    </xf>
    <xf numFmtId="0" fontId="6" fillId="4" borderId="0" xfId="1" applyFont="1" applyFill="1"/>
    <xf numFmtId="0" fontId="38" fillId="0" borderId="0" xfId="1" quotePrefix="1" applyFont="1" applyFill="1" applyAlignment="1">
      <alignment horizontal="justify" vertical="center" wrapText="1"/>
    </xf>
    <xf numFmtId="0" fontId="26" fillId="3" borderId="0" xfId="1" quotePrefix="1" applyFont="1" applyFill="1" applyAlignment="1">
      <alignment vertical="justify"/>
    </xf>
    <xf numFmtId="0" fontId="17" fillId="0" borderId="0" xfId="1" quotePrefix="1" applyFont="1" applyFill="1" applyAlignment="1">
      <alignment vertical="center" wrapText="1"/>
    </xf>
    <xf numFmtId="0" fontId="26" fillId="0" borderId="0" xfId="1" quotePrefix="1" applyFont="1" applyFill="1" applyAlignment="1">
      <alignment horizontal="justify" vertical="top" wrapText="1"/>
    </xf>
    <xf numFmtId="188" fontId="21" fillId="4" borderId="0" xfId="4" applyNumberFormat="1" applyFont="1" applyFill="1" applyBorder="1" applyAlignment="1">
      <alignment horizontal="right" vertical="center"/>
    </xf>
    <xf numFmtId="0" fontId="26" fillId="0" borderId="0" xfId="1" quotePrefix="1" applyFont="1" applyFill="1" applyAlignment="1">
      <alignment horizontal="justify" vertical="center" wrapText="1"/>
    </xf>
    <xf numFmtId="0" fontId="38" fillId="3" borderId="0" xfId="1" quotePrefix="1" applyFont="1" applyFill="1" applyAlignment="1">
      <alignment vertical="top" wrapText="1"/>
    </xf>
    <xf numFmtId="0" fontId="26" fillId="0" borderId="0" xfId="1" applyFont="1" applyAlignment="1">
      <alignment horizontal="justify" vertical="center" wrapText="1"/>
    </xf>
    <xf numFmtId="0" fontId="26" fillId="0" borderId="0" xfId="1" quotePrefix="1" applyFont="1" applyFill="1" applyAlignment="1">
      <alignment horizontal="justify" vertical="center" wrapText="1"/>
    </xf>
    <xf numFmtId="0" fontId="26" fillId="3" borderId="0" xfId="1" quotePrefix="1" applyFont="1" applyFill="1" applyAlignment="1">
      <alignment horizontal="justify" vertical="center" wrapText="1"/>
    </xf>
    <xf numFmtId="0" fontId="26" fillId="0" borderId="0" xfId="1" applyFont="1" applyFill="1" applyAlignment="1">
      <alignment horizontal="justify" vertical="center" wrapText="1"/>
    </xf>
    <xf numFmtId="0" fontId="26" fillId="0" borderId="0" xfId="1" quotePrefix="1" applyFont="1" applyAlignment="1">
      <alignment horizontal="justify" vertical="center" wrapText="1"/>
    </xf>
    <xf numFmtId="0" fontId="26" fillId="0" borderId="0" xfId="1" quotePrefix="1" applyFont="1" applyFill="1" applyAlignment="1">
      <alignment horizontal="justify" vertical="top" wrapText="1"/>
    </xf>
    <xf numFmtId="0" fontId="26" fillId="3" borderId="0" xfId="1" quotePrefix="1" applyFont="1" applyFill="1" applyAlignment="1">
      <alignment horizontal="justify" vertical="top" wrapText="1"/>
    </xf>
    <xf numFmtId="0" fontId="26" fillId="0" borderId="0" xfId="1" quotePrefix="1" applyFont="1" applyFill="1" applyAlignment="1">
      <alignment horizontal="left" vertical="top" wrapText="1"/>
    </xf>
    <xf numFmtId="0" fontId="26" fillId="3" borderId="0" xfId="1" quotePrefix="1" applyFont="1" applyFill="1" applyBorder="1" applyAlignment="1">
      <alignment horizontal="justify" vertical="center" wrapText="1"/>
    </xf>
    <xf numFmtId="0" fontId="26" fillId="3" borderId="0" xfId="1" applyFont="1" applyFill="1" applyAlignment="1">
      <alignment horizontal="justify" vertical="center" wrapText="1"/>
    </xf>
    <xf numFmtId="0" fontId="26" fillId="3" borderId="0" xfId="1" applyFont="1" applyFill="1" applyBorder="1" applyAlignment="1">
      <alignment horizontal="justify" vertical="center" wrapText="1"/>
    </xf>
    <xf numFmtId="0" fontId="26" fillId="3" borderId="0" xfId="1" quotePrefix="1" applyFont="1" applyFill="1" applyBorder="1" applyAlignment="1">
      <alignment horizontal="justify" vertical="top" wrapText="1"/>
    </xf>
    <xf numFmtId="0" fontId="26" fillId="0" borderId="0" xfId="1" quotePrefix="1" applyFont="1" applyFill="1" applyBorder="1" applyAlignment="1">
      <alignment horizontal="left" vertical="top" wrapText="1"/>
    </xf>
    <xf numFmtId="0" fontId="26" fillId="0" borderId="0" xfId="1" applyFont="1" applyFill="1" applyBorder="1" applyAlignment="1">
      <alignment horizontal="justify" vertical="center" wrapText="1"/>
    </xf>
    <xf numFmtId="177" fontId="26" fillId="0" borderId="0" xfId="1" quotePrefix="1" applyNumberFormat="1" applyFont="1" applyFill="1" applyBorder="1" applyAlignment="1">
      <alignment horizontal="justify" vertical="center" wrapText="1"/>
    </xf>
    <xf numFmtId="0" fontId="42" fillId="0" borderId="0" xfId="0" applyFont="1" applyAlignment="1">
      <alignment horizontal="justify" vertical="top" wrapText="1"/>
    </xf>
    <xf numFmtId="179" fontId="15" fillId="3" borderId="0" xfId="1" applyNumberFormat="1" applyFont="1" applyFill="1" applyBorder="1" applyAlignment="1">
      <alignment horizontal="right" vertical="center"/>
    </xf>
    <xf numFmtId="168" fontId="26" fillId="0" borderId="0" xfId="1" applyNumberFormat="1" applyFont="1" applyAlignment="1">
      <alignment vertical="center" wrapText="1"/>
    </xf>
    <xf numFmtId="179" fontId="21" fillId="3" borderId="0" xfId="1" applyNumberFormat="1" applyFont="1" applyFill="1"/>
    <xf numFmtId="0" fontId="21" fillId="3" borderId="0" xfId="1" applyFont="1" applyFill="1" applyBorder="1" applyAlignment="1">
      <alignment horizontal="left" vertical="center"/>
    </xf>
    <xf numFmtId="9" fontId="21" fillId="0" borderId="0" xfId="8" applyNumberFormat="1" applyFont="1" applyFill="1" applyBorder="1" applyAlignment="1">
      <alignment horizontal="right" vertical="center"/>
    </xf>
    <xf numFmtId="0" fontId="21" fillId="0" borderId="0" xfId="1" applyFont="1" applyBorder="1" applyAlignment="1">
      <alignment horizontal="left" vertical="center" indent="6"/>
    </xf>
    <xf numFmtId="0" fontId="21" fillId="0" borderId="2" xfId="1" applyFont="1" applyBorder="1" applyAlignment="1">
      <alignment horizontal="left" vertical="center" indent="3"/>
    </xf>
    <xf numFmtId="169" fontId="21" fillId="4" borderId="2" xfId="1" applyNumberFormat="1" applyFont="1" applyFill="1" applyBorder="1" applyAlignment="1">
      <alignment horizontal="right" vertical="center"/>
    </xf>
    <xf numFmtId="0" fontId="21" fillId="0" borderId="1" xfId="1" applyFont="1" applyBorder="1" applyAlignment="1">
      <alignment horizontal="left" vertical="center"/>
    </xf>
    <xf numFmtId="165" fontId="26" fillId="0" borderId="0" xfId="1" applyNumberFormat="1" applyFont="1" applyBorder="1" applyAlignment="1">
      <alignment horizontal="center" vertical="center"/>
    </xf>
    <xf numFmtId="0" fontId="8" fillId="3" borderId="0" xfId="0" applyFont="1" applyFill="1"/>
    <xf numFmtId="0" fontId="26" fillId="0" borderId="0" xfId="1" applyFont="1" applyBorder="1" applyAlignment="1">
      <alignment horizontal="left" vertical="center" wrapText="1" indent="1"/>
    </xf>
    <xf numFmtId="171" fontId="21" fillId="3" borderId="0" xfId="1" applyNumberFormat="1" applyFont="1" applyFill="1"/>
    <xf numFmtId="171" fontId="26" fillId="3" borderId="0" xfId="1" applyNumberFormat="1" applyFont="1" applyFill="1" applyBorder="1" applyAlignment="1">
      <alignment horizontal="right" vertical="center"/>
    </xf>
    <xf numFmtId="171" fontId="26" fillId="3" borderId="0" xfId="1" applyNumberFormat="1" applyFont="1" applyFill="1"/>
    <xf numFmtId="0" fontId="8" fillId="3" borderId="1" xfId="1" applyFont="1" applyFill="1" applyBorder="1" applyAlignment="1">
      <alignment horizontal="left" vertical="center" indent="1"/>
    </xf>
    <xf numFmtId="0" fontId="8" fillId="3" borderId="1" xfId="1" applyFont="1" applyFill="1" applyBorder="1" applyAlignment="1">
      <alignment vertical="center"/>
    </xf>
    <xf numFmtId="9" fontId="21" fillId="0" borderId="0" xfId="8" applyFont="1" applyFill="1" applyBorder="1" applyAlignment="1">
      <alignment horizontal="right" vertical="center"/>
    </xf>
    <xf numFmtId="9" fontId="21" fillId="4" borderId="0" xfId="10" applyNumberFormat="1" applyFont="1" applyFill="1" applyBorder="1" applyAlignment="1">
      <alignment horizontal="right" vertical="center"/>
    </xf>
    <xf numFmtId="0" fontId="15" fillId="0" borderId="0" xfId="1" applyFont="1" applyBorder="1" applyAlignment="1"/>
    <xf numFmtId="0" fontId="8" fillId="0" borderId="1" xfId="1" applyFont="1" applyBorder="1" applyAlignment="1">
      <alignment horizontal="left" vertical="center" indent="1"/>
    </xf>
    <xf numFmtId="0" fontId="8" fillId="0" borderId="1" xfId="1" applyFont="1" applyFill="1" applyBorder="1" applyAlignment="1">
      <alignment vertical="center"/>
    </xf>
    <xf numFmtId="0" fontId="21" fillId="3" borderId="0" xfId="1" applyFont="1" applyFill="1" applyBorder="1" applyAlignment="1">
      <alignment horizontal="left" vertical="center"/>
    </xf>
    <xf numFmtId="0" fontId="26" fillId="0" borderId="0" xfId="1" quotePrefix="1" applyFont="1" applyFill="1" applyAlignment="1">
      <alignment horizontal="justify" vertical="top" wrapText="1"/>
    </xf>
    <xf numFmtId="0" fontId="26" fillId="3" borderId="0" xfId="1" quotePrefix="1" applyFont="1" applyFill="1" applyAlignment="1">
      <alignment horizontal="justify" vertical="top" wrapText="1"/>
    </xf>
    <xf numFmtId="0" fontId="26" fillId="3" borderId="0" xfId="1" quotePrefix="1" applyFont="1" applyFill="1" applyBorder="1" applyAlignment="1">
      <alignment horizontal="justify" vertical="top" wrapText="1"/>
    </xf>
    <xf numFmtId="178" fontId="9" fillId="0" borderId="0" xfId="1" applyNumberFormat="1" applyFont="1" applyFill="1" applyBorder="1" applyAlignment="1">
      <alignment horizontal="right" vertical="center"/>
    </xf>
    <xf numFmtId="178" fontId="46" fillId="0" borderId="0" xfId="1" applyNumberFormat="1" applyFont="1" applyFill="1" applyBorder="1" applyAlignment="1">
      <alignment horizontal="right" vertical="center"/>
    </xf>
    <xf numFmtId="181" fontId="46" fillId="0" borderId="0" xfId="1" applyNumberFormat="1" applyFont="1" applyFill="1" applyBorder="1" applyAlignment="1">
      <alignment horizontal="right" vertical="center"/>
    </xf>
    <xf numFmtId="178" fontId="9" fillId="4" borderId="0" xfId="1" applyNumberFormat="1" applyFont="1" applyFill="1" applyBorder="1" applyAlignment="1">
      <alignment horizontal="right" vertical="center"/>
    </xf>
    <xf numFmtId="169" fontId="9" fillId="4" borderId="0" xfId="1" applyNumberFormat="1" applyFont="1" applyFill="1" applyBorder="1" applyAlignment="1">
      <alignment horizontal="right" vertical="center"/>
    </xf>
    <xf numFmtId="181" fontId="9" fillId="0" borderId="0" xfId="1" applyNumberFormat="1" applyFont="1" applyFill="1" applyBorder="1" applyAlignment="1">
      <alignment horizontal="right" vertical="center"/>
    </xf>
    <xf numFmtId="3" fontId="42" fillId="0" borderId="0" xfId="0" applyNumberFormat="1" applyFont="1" applyAlignment="1">
      <alignment horizontal="right" vertical="center"/>
    </xf>
    <xf numFmtId="0" fontId="42" fillId="0" borderId="0" xfId="0" applyFont="1" applyAlignment="1">
      <alignment horizontal="right" vertical="center"/>
    </xf>
    <xf numFmtId="3" fontId="43" fillId="0" borderId="0" xfId="0" applyNumberFormat="1" applyFont="1" applyAlignment="1">
      <alignment horizontal="right" vertical="center"/>
    </xf>
    <xf numFmtId="0" fontId="21" fillId="2" borderId="0" xfId="1" applyFont="1" applyFill="1" applyAlignment="1">
      <alignment horizontal="left" indent="1"/>
    </xf>
    <xf numFmtId="49" fontId="15" fillId="3" borderId="0" xfId="1" applyNumberFormat="1" applyFont="1" applyFill="1" applyBorder="1" applyAlignment="1">
      <alignment horizontal="right" vertical="center" wrapText="1"/>
    </xf>
    <xf numFmtId="49" fontId="15" fillId="3" borderId="2" xfId="1" applyNumberFormat="1" applyFont="1" applyFill="1" applyBorder="1" applyAlignment="1">
      <alignment horizontal="right" vertical="center"/>
    </xf>
    <xf numFmtId="0" fontId="8" fillId="3" borderId="0" xfId="1" applyFont="1" applyFill="1" applyBorder="1" applyAlignment="1">
      <alignment horizontal="left" vertical="center" indent="2"/>
    </xf>
    <xf numFmtId="0" fontId="8" fillId="3" borderId="0" xfId="1" applyFont="1" applyFill="1" applyBorder="1"/>
    <xf numFmtId="0" fontId="26" fillId="0" borderId="0" xfId="1" applyFont="1" applyFill="1" applyAlignment="1">
      <alignment horizontal="left" vertical="top" wrapText="1"/>
    </xf>
    <xf numFmtId="0" fontId="21" fillId="0" borderId="0" xfId="1" quotePrefix="1" applyFont="1" applyFill="1" applyBorder="1" applyAlignment="1">
      <alignment horizontal="left" vertical="center" indent="2"/>
    </xf>
    <xf numFmtId="0" fontId="8" fillId="0" borderId="0" xfId="1" applyFont="1" applyFill="1" applyBorder="1"/>
    <xf numFmtId="173" fontId="8" fillId="3" borderId="2" xfId="8" applyNumberFormat="1" applyFont="1" applyFill="1" applyBorder="1" applyAlignment="1">
      <alignment vertical="center"/>
    </xf>
    <xf numFmtId="0" fontId="8" fillId="0" borderId="0" xfId="0" applyFont="1" applyFill="1"/>
    <xf numFmtId="170" fontId="26" fillId="0" borderId="0" xfId="8" applyNumberFormat="1" applyFont="1" applyBorder="1" applyAlignment="1">
      <alignment vertical="top" wrapText="1"/>
    </xf>
    <xf numFmtId="170" fontId="25" fillId="0" borderId="0" xfId="8" applyNumberFormat="1" applyFont="1" applyBorder="1" applyAlignment="1">
      <alignment vertical="top" wrapText="1"/>
    </xf>
    <xf numFmtId="165" fontId="26" fillId="0" borderId="2" xfId="1" applyNumberFormat="1" applyFont="1" applyFill="1" applyBorder="1" applyAlignment="1">
      <alignment vertical="center"/>
    </xf>
    <xf numFmtId="167" fontId="21" fillId="0" borderId="2" xfId="1" applyNumberFormat="1" applyFont="1" applyFill="1" applyBorder="1" applyAlignment="1">
      <alignment horizontal="right" vertical="center"/>
    </xf>
    <xf numFmtId="9" fontId="21" fillId="4" borderId="0" xfId="10" applyFont="1" applyFill="1" applyBorder="1" applyAlignment="1">
      <alignment horizontal="right" vertical="center"/>
    </xf>
    <xf numFmtId="189" fontId="21" fillId="4" borderId="0" xfId="4" applyNumberFormat="1" applyFont="1" applyFill="1" applyBorder="1" applyAlignment="1">
      <alignment horizontal="right" vertical="center"/>
    </xf>
    <xf numFmtId="185" fontId="8" fillId="4" borderId="0" xfId="1" applyNumberFormat="1" applyFont="1" applyFill="1" applyBorder="1" applyAlignment="1">
      <alignment horizontal="right" vertical="center"/>
    </xf>
    <xf numFmtId="186" fontId="21" fillId="4" borderId="0" xfId="4" applyNumberFormat="1" applyFont="1" applyFill="1"/>
    <xf numFmtId="186" fontId="21" fillId="4" borderId="0" xfId="1" applyNumberFormat="1" applyFont="1" applyFill="1" applyBorder="1" applyAlignment="1">
      <alignment horizontal="right" vertical="center"/>
    </xf>
    <xf numFmtId="170" fontId="6" fillId="3" borderId="0" xfId="8" applyNumberFormat="1" applyFont="1" applyFill="1"/>
    <xf numFmtId="164" fontId="21" fillId="0" borderId="0" xfId="4" applyFont="1" applyBorder="1" applyAlignment="1">
      <alignment vertical="center"/>
    </xf>
    <xf numFmtId="170" fontId="24" fillId="0" borderId="3" xfId="10" applyNumberFormat="1" applyFont="1" applyBorder="1" applyAlignment="1">
      <alignment vertical="top" wrapText="1"/>
    </xf>
    <xf numFmtId="0" fontId="24" fillId="0" borderId="0" xfId="1" quotePrefix="1" applyFont="1" applyBorder="1" applyAlignment="1">
      <alignment horizontal="left" vertical="top" wrapText="1"/>
    </xf>
    <xf numFmtId="0" fontId="26" fillId="3" borderId="0" xfId="1" quotePrefix="1" applyFont="1" applyFill="1" applyAlignment="1">
      <alignment horizontal="justify" vertical="center"/>
    </xf>
    <xf numFmtId="0" fontId="5" fillId="0" borderId="0" xfId="1" applyFont="1" applyBorder="1" applyAlignment="1">
      <alignment horizontal="left" vertical="center"/>
    </xf>
    <xf numFmtId="0" fontId="51" fillId="0" borderId="0" xfId="1" quotePrefix="1" applyFont="1" applyFill="1" applyBorder="1" applyAlignment="1">
      <alignment horizontal="left" vertical="center"/>
    </xf>
    <xf numFmtId="175" fontId="5" fillId="0" borderId="0" xfId="1" quotePrefix="1" applyNumberFormat="1" applyFont="1" applyFill="1" applyBorder="1" applyAlignment="1">
      <alignment horizontal="center" vertical="center"/>
    </xf>
    <xf numFmtId="168" fontId="51" fillId="0" borderId="0" xfId="1" applyNumberFormat="1" applyFont="1" applyFill="1" applyBorder="1" applyAlignment="1">
      <alignment horizontal="center" vertical="center"/>
    </xf>
    <xf numFmtId="176" fontId="51" fillId="0" borderId="0" xfId="8" quotePrefix="1" applyNumberFormat="1" applyFont="1" applyFill="1" applyBorder="1" applyAlignment="1">
      <alignment horizontal="center" vertical="center"/>
    </xf>
    <xf numFmtId="175" fontId="51" fillId="0" borderId="0" xfId="1" quotePrefix="1" applyNumberFormat="1" applyFont="1" applyFill="1" applyBorder="1" applyAlignment="1">
      <alignment horizontal="center" vertical="center"/>
    </xf>
    <xf numFmtId="49" fontId="51" fillId="0" borderId="0" xfId="1" applyNumberFormat="1" applyFont="1" applyFill="1" applyBorder="1" applyAlignment="1">
      <alignment horizontal="center" vertical="center"/>
    </xf>
    <xf numFmtId="10" fontId="51" fillId="0" borderId="0" xfId="8" quotePrefix="1" applyNumberFormat="1" applyFont="1" applyFill="1" applyBorder="1" applyAlignment="1">
      <alignment horizontal="center" vertical="center"/>
    </xf>
    <xf numFmtId="0" fontId="51" fillId="0" borderId="0" xfId="1" quotePrefix="1" applyFont="1" applyBorder="1" applyAlignment="1">
      <alignment horizontal="left" vertical="center"/>
    </xf>
    <xf numFmtId="0" fontId="54" fillId="0" borderId="0" xfId="1" applyFont="1" applyAlignment="1">
      <alignment vertical="top"/>
    </xf>
    <xf numFmtId="0" fontId="55" fillId="5" borderId="0" xfId="1" applyFont="1" applyFill="1" applyBorder="1" applyAlignment="1">
      <alignment horizontal="centerContinuous" vertical="center"/>
    </xf>
    <xf numFmtId="0" fontId="55" fillId="5" borderId="0" xfId="1" applyFont="1" applyFill="1" applyBorder="1" applyAlignment="1">
      <alignment horizontal="center" vertical="center"/>
    </xf>
    <xf numFmtId="165" fontId="56" fillId="0" borderId="0" xfId="1" applyNumberFormat="1" applyFont="1" applyBorder="1" applyAlignment="1">
      <alignment vertical="center"/>
    </xf>
    <xf numFmtId="49" fontId="57" fillId="0" borderId="0" xfId="1" applyNumberFormat="1" applyFont="1" applyFill="1" applyBorder="1" applyAlignment="1">
      <alignment horizontal="right" vertical="center"/>
    </xf>
    <xf numFmtId="165" fontId="57" fillId="0" borderId="2" xfId="1" applyNumberFormat="1" applyFont="1" applyBorder="1" applyAlignment="1">
      <alignment horizontal="center" vertical="center"/>
    </xf>
    <xf numFmtId="0" fontId="51" fillId="0" borderId="1" xfId="1" applyFont="1" applyBorder="1" applyAlignment="1">
      <alignment horizontal="left" vertical="center" indent="1"/>
    </xf>
    <xf numFmtId="0" fontId="51" fillId="0" borderId="1" xfId="1" applyFont="1" applyFill="1" applyBorder="1" applyAlignment="1">
      <alignment vertical="center"/>
    </xf>
    <xf numFmtId="0" fontId="51" fillId="0" borderId="0" xfId="1" applyFont="1" applyBorder="1" applyAlignment="1">
      <alignment vertical="center"/>
    </xf>
    <xf numFmtId="0" fontId="51" fillId="0" borderId="0" xfId="1" applyFont="1" applyBorder="1" applyAlignment="1">
      <alignment horizontal="left" vertical="center" wrapText="1" indent="1"/>
    </xf>
    <xf numFmtId="0" fontId="51" fillId="0" borderId="0" xfId="1" applyFont="1" applyBorder="1" applyAlignment="1">
      <alignment horizontal="left" vertical="center" indent="1"/>
    </xf>
    <xf numFmtId="0" fontId="51" fillId="0" borderId="0" xfId="1" applyFont="1" applyFill="1" applyBorder="1" applyAlignment="1">
      <alignment vertical="center"/>
    </xf>
    <xf numFmtId="0" fontId="58" fillId="0" borderId="0" xfId="1" quotePrefix="1" applyFont="1" applyFill="1" applyBorder="1" applyAlignment="1">
      <alignment horizontal="left" vertical="center"/>
    </xf>
    <xf numFmtId="176" fontId="51" fillId="0" borderId="0" xfId="8" applyNumberFormat="1" applyFont="1" applyFill="1" applyBorder="1" applyAlignment="1">
      <alignment horizontal="center" vertical="center"/>
    </xf>
    <xf numFmtId="0" fontId="5" fillId="0" borderId="0" xfId="1" quotePrefix="1" applyFont="1" applyBorder="1" applyAlignment="1">
      <alignment horizontal="left" vertical="center"/>
    </xf>
    <xf numFmtId="15" fontId="5" fillId="0" borderId="0" xfId="1" quotePrefix="1" applyNumberFormat="1" applyFont="1" applyBorder="1" applyAlignment="1">
      <alignment horizontal="center" vertical="center"/>
    </xf>
    <xf numFmtId="0" fontId="28" fillId="3" borderId="0" xfId="1" applyFont="1" applyFill="1" applyBorder="1" applyAlignment="1">
      <alignment horizontal="center" vertical="center"/>
    </xf>
    <xf numFmtId="175" fontId="5" fillId="0" borderId="0" xfId="1" quotePrefix="1" applyNumberFormat="1" applyFont="1" applyBorder="1" applyAlignment="1">
      <alignment horizontal="center" vertical="center"/>
    </xf>
    <xf numFmtId="15" fontId="5" fillId="0" borderId="0" xfId="1" quotePrefix="1" applyNumberFormat="1" applyFont="1" applyBorder="1" applyAlignment="1">
      <alignment horizontal="left" vertical="center"/>
    </xf>
    <xf numFmtId="0" fontId="51" fillId="0" borderId="0" xfId="1" applyFont="1"/>
    <xf numFmtId="0" fontId="26" fillId="0" borderId="0" xfId="1" quotePrefix="1" applyFont="1" applyFill="1" applyAlignment="1">
      <alignment horizontal="left" vertical="center" wrapText="1"/>
    </xf>
    <xf numFmtId="0" fontId="8" fillId="3" borderId="0" xfId="1" applyNumberFormat="1" applyFont="1" applyFill="1" applyBorder="1" applyAlignment="1">
      <alignment horizontal="right" vertical="center"/>
    </xf>
    <xf numFmtId="185" fontId="21" fillId="4" borderId="0" xfId="1" applyNumberFormat="1" applyFont="1" applyFill="1" applyBorder="1" applyAlignment="1">
      <alignment horizontal="right" vertical="center"/>
    </xf>
    <xf numFmtId="0" fontId="24" fillId="3" borderId="0" xfId="1" applyFont="1" applyFill="1" applyBorder="1"/>
    <xf numFmtId="49" fontId="5" fillId="0" borderId="0" xfId="1" quotePrefix="1" applyNumberFormat="1" applyFont="1" applyFill="1" applyBorder="1" applyAlignment="1">
      <alignment horizontal="center" vertical="center"/>
    </xf>
    <xf numFmtId="0" fontId="26" fillId="0" borderId="0" xfId="1" quotePrefix="1" applyFont="1" applyFill="1" applyAlignment="1">
      <alignment horizontal="left" vertical="center" wrapText="1"/>
    </xf>
    <xf numFmtId="164" fontId="8" fillId="4" borderId="0" xfId="4" applyFont="1" applyFill="1" applyBorder="1" applyAlignment="1">
      <alignment horizontal="right" vertical="center"/>
    </xf>
    <xf numFmtId="176" fontId="51" fillId="0" borderId="0" xfId="8" quotePrefix="1" applyNumberFormat="1" applyFont="1" applyFill="1" applyBorder="1" applyAlignment="1">
      <alignment horizontal="center" vertical="center"/>
    </xf>
    <xf numFmtId="0" fontId="6" fillId="0" borderId="0" xfId="1" quotePrefix="1" applyFont="1" applyBorder="1" applyAlignment="1">
      <alignment horizontal="left" vertical="center"/>
    </xf>
    <xf numFmtId="0" fontId="15" fillId="0" borderId="0" xfId="1" applyFont="1" applyAlignment="1">
      <alignment horizontal="center"/>
    </xf>
    <xf numFmtId="0" fontId="26" fillId="0" borderId="0" xfId="1" applyFont="1" applyAlignment="1">
      <alignment horizontal="justify" vertical="center" wrapText="1"/>
    </xf>
    <xf numFmtId="0" fontId="26" fillId="0" borderId="0" xfId="1" quotePrefix="1" applyFont="1" applyFill="1" applyAlignment="1">
      <alignment horizontal="justify" vertical="center" wrapText="1"/>
    </xf>
    <xf numFmtId="0" fontId="28" fillId="5" borderId="0" xfId="1" applyFont="1" applyFill="1" applyBorder="1" applyAlignment="1">
      <alignment horizontal="center" vertical="center" wrapText="1"/>
    </xf>
    <xf numFmtId="0" fontId="26" fillId="3" borderId="0" xfId="1" quotePrefix="1" applyFont="1" applyFill="1" applyAlignment="1">
      <alignment horizontal="justify" vertical="center"/>
    </xf>
    <xf numFmtId="0" fontId="39" fillId="5" borderId="0" xfId="1" applyFont="1" applyFill="1" applyBorder="1" applyAlignment="1">
      <alignment horizontal="center" vertical="center"/>
    </xf>
    <xf numFmtId="0" fontId="26" fillId="3" borderId="0" xfId="1" quotePrefix="1" applyFont="1" applyFill="1" applyAlignment="1">
      <alignment horizontal="justify" vertical="center" wrapText="1"/>
    </xf>
    <xf numFmtId="0" fontId="26" fillId="3" borderId="0" xfId="1" quotePrefix="1" applyFont="1" applyFill="1" applyAlignment="1">
      <alignment horizontal="left" vertical="justify"/>
    </xf>
    <xf numFmtId="0" fontId="27" fillId="3" borderId="0" xfId="1" applyFont="1" applyFill="1" applyBorder="1" applyAlignment="1">
      <alignment wrapText="1"/>
    </xf>
    <xf numFmtId="0" fontId="28" fillId="5" borderId="0" xfId="1" applyFont="1" applyFill="1" applyBorder="1" applyAlignment="1">
      <alignment horizontal="center" vertical="center"/>
    </xf>
    <xf numFmtId="0" fontId="26" fillId="3" borderId="0" xfId="1" quotePrefix="1" applyFont="1" applyFill="1" applyAlignment="1">
      <alignment horizontal="left" vertical="center" wrapText="1"/>
    </xf>
    <xf numFmtId="0" fontId="26" fillId="0" borderId="0" xfId="1" applyFont="1" applyFill="1" applyAlignment="1">
      <alignment horizontal="justify" vertical="top" wrapText="1"/>
    </xf>
    <xf numFmtId="0" fontId="26" fillId="0" borderId="0" xfId="1" applyFont="1" applyFill="1" applyAlignment="1">
      <alignment horizontal="justify" vertical="center" wrapText="1"/>
    </xf>
    <xf numFmtId="0" fontId="42" fillId="0" borderId="0" xfId="0" applyFont="1" applyAlignment="1">
      <alignment horizontal="justify" vertical="center"/>
    </xf>
    <xf numFmtId="0" fontId="26" fillId="0" borderId="0" xfId="1" quotePrefix="1" applyFont="1" applyFill="1" applyBorder="1" applyAlignment="1">
      <alignment horizontal="justify" vertical="center" wrapText="1"/>
    </xf>
    <xf numFmtId="0" fontId="16" fillId="3" borderId="0" xfId="1" applyFont="1" applyFill="1" applyAlignment="1">
      <alignment horizontal="center" vertical="top"/>
    </xf>
    <xf numFmtId="0" fontId="21" fillId="3" borderId="0" xfId="1" applyFont="1" applyFill="1" applyBorder="1" applyAlignment="1">
      <alignment horizontal="left" vertical="center"/>
    </xf>
    <xf numFmtId="0" fontId="26" fillId="0" borderId="0" xfId="1" quotePrefix="1" applyFont="1" applyFill="1" applyAlignment="1">
      <alignment horizontal="left" vertical="center" wrapText="1"/>
    </xf>
    <xf numFmtId="0" fontId="26" fillId="0" borderId="0" xfId="1" quotePrefix="1" applyFont="1" applyAlignment="1">
      <alignment horizontal="justify" vertical="center" wrapText="1"/>
    </xf>
    <xf numFmtId="0" fontId="26" fillId="0" borderId="0" xfId="1" quotePrefix="1" applyFont="1" applyBorder="1" applyAlignment="1">
      <alignment horizontal="justify" vertical="center" wrapText="1"/>
    </xf>
    <xf numFmtId="0" fontId="26" fillId="0" borderId="0" xfId="1" quotePrefix="1" applyFont="1" applyAlignment="1">
      <alignment horizontal="left" vertical="center" wrapText="1"/>
    </xf>
    <xf numFmtId="0" fontId="16" fillId="0" borderId="0" xfId="1" applyFont="1" applyFill="1" applyAlignment="1">
      <alignment horizontal="center" vertical="top"/>
    </xf>
    <xf numFmtId="49" fontId="26" fillId="0" borderId="0" xfId="1" quotePrefix="1" applyNumberFormat="1" applyFont="1" applyAlignment="1">
      <alignment horizontal="justify" vertical="center" wrapText="1"/>
    </xf>
    <xf numFmtId="177" fontId="9" fillId="3" borderId="0" xfId="1" applyNumberFormat="1" applyFont="1" applyFill="1" applyBorder="1" applyAlignment="1">
      <alignment horizontal="center" vertical="center"/>
    </xf>
    <xf numFmtId="177" fontId="9" fillId="3" borderId="2" xfId="1" applyNumberFormat="1" applyFont="1" applyFill="1" applyBorder="1" applyAlignment="1">
      <alignment horizontal="center" vertical="center"/>
    </xf>
    <xf numFmtId="0" fontId="26" fillId="0" borderId="0" xfId="1" quotePrefix="1" applyFont="1" applyFill="1" applyAlignment="1">
      <alignment horizontal="justify" vertical="top" wrapText="1"/>
    </xf>
    <xf numFmtId="177" fontId="21" fillId="0" borderId="0" xfId="1" quotePrefix="1" applyNumberFormat="1" applyFont="1" applyFill="1" applyBorder="1" applyAlignment="1">
      <alignment horizontal="justify" vertical="justify" wrapText="1"/>
    </xf>
    <xf numFmtId="0" fontId="26" fillId="3" borderId="0" xfId="1" quotePrefix="1" applyFont="1" applyFill="1" applyAlignment="1">
      <alignment horizontal="justify" vertical="top" wrapText="1"/>
    </xf>
    <xf numFmtId="0" fontId="39" fillId="5" borderId="0" xfId="1" applyFont="1" applyFill="1" applyBorder="1" applyAlignment="1">
      <alignment horizontal="center" vertical="center" wrapText="1"/>
    </xf>
    <xf numFmtId="0" fontId="26" fillId="0" borderId="0" xfId="1" applyFont="1" applyAlignment="1">
      <alignment horizontal="justify" vertical="top" wrapText="1"/>
    </xf>
    <xf numFmtId="0" fontId="26" fillId="0" borderId="0" xfId="1" quotePrefix="1" applyFont="1" applyFill="1" applyAlignment="1">
      <alignment horizontal="left" vertical="top" wrapText="1"/>
    </xf>
    <xf numFmtId="0" fontId="42" fillId="0" borderId="0" xfId="0" applyFont="1" applyAlignment="1">
      <alignment horizontal="justify" vertical="top" wrapText="1"/>
    </xf>
    <xf numFmtId="0" fontId="17" fillId="0" borderId="0" xfId="1" quotePrefix="1" applyFont="1" applyFill="1" applyAlignment="1">
      <alignment horizontal="justify" vertical="top" wrapText="1"/>
    </xf>
    <xf numFmtId="0" fontId="15" fillId="3" borderId="0" xfId="1" applyFont="1" applyFill="1" applyBorder="1" applyAlignment="1">
      <alignment horizontal="center" vertical="center"/>
    </xf>
    <xf numFmtId="0" fontId="24" fillId="3" borderId="0" xfId="1" quotePrefix="1" applyFont="1" applyFill="1" applyAlignment="1">
      <alignment horizontal="justify" vertical="top" wrapText="1"/>
    </xf>
    <xf numFmtId="0" fontId="42" fillId="0" borderId="0" xfId="0" applyFont="1" applyAlignment="1">
      <alignment horizontal="justify" vertical="center" wrapText="1"/>
    </xf>
    <xf numFmtId="0" fontId="17" fillId="0" borderId="0" xfId="1" applyFont="1" applyAlignment="1">
      <alignment horizontal="justify" vertical="top" wrapText="1"/>
    </xf>
    <xf numFmtId="0" fontId="26" fillId="3" borderId="0" xfId="1" quotePrefix="1" applyFont="1" applyFill="1" applyBorder="1" applyAlignment="1">
      <alignment horizontal="justify" vertical="center" wrapText="1"/>
    </xf>
    <xf numFmtId="0" fontId="26" fillId="3" borderId="0" xfId="1" quotePrefix="1" applyFont="1" applyFill="1" applyBorder="1" applyAlignment="1">
      <alignment horizontal="left" vertical="top" wrapText="1"/>
    </xf>
    <xf numFmtId="0" fontId="26" fillId="3" borderId="0" xfId="1" applyFont="1" applyFill="1" applyAlignment="1">
      <alignment horizontal="justify" vertical="center" wrapText="1"/>
    </xf>
    <xf numFmtId="0" fontId="26" fillId="3" borderId="0" xfId="1" applyFont="1" applyFill="1" applyBorder="1" applyAlignment="1">
      <alignment horizontal="justify" vertical="center" wrapText="1"/>
    </xf>
    <xf numFmtId="0" fontId="26" fillId="3" borderId="0" xfId="1" applyFont="1" applyFill="1" applyAlignment="1">
      <alignment horizontal="left" vertical="center" wrapText="1"/>
    </xf>
    <xf numFmtId="0" fontId="26" fillId="0" borderId="1" xfId="1" applyFont="1" applyFill="1" applyBorder="1" applyAlignment="1">
      <alignment horizontal="justify" vertical="top" wrapText="1"/>
    </xf>
    <xf numFmtId="0" fontId="26" fillId="3" borderId="0" xfId="1" quotePrefix="1" applyFont="1" applyFill="1" applyBorder="1" applyAlignment="1">
      <alignment horizontal="justify" vertical="top" wrapText="1"/>
    </xf>
    <xf numFmtId="49" fontId="26" fillId="3" borderId="0" xfId="1" quotePrefix="1" applyNumberFormat="1" applyFont="1" applyFill="1" applyBorder="1" applyAlignment="1">
      <alignment horizontal="left" vertical="top" wrapText="1"/>
    </xf>
    <xf numFmtId="0" fontId="26" fillId="0" borderId="0" xfId="1" quotePrefix="1" applyFont="1" applyFill="1" applyBorder="1" applyAlignment="1">
      <alignment horizontal="left" vertical="top" wrapText="1"/>
    </xf>
    <xf numFmtId="0" fontId="26" fillId="0" borderId="0" xfId="1" applyFont="1" applyFill="1" applyBorder="1" applyAlignment="1">
      <alignment horizontal="justify" vertical="center" wrapText="1"/>
    </xf>
    <xf numFmtId="0" fontId="28" fillId="5" borderId="0" xfId="1" applyFont="1" applyFill="1" applyAlignment="1">
      <alignment horizontal="center" vertical="center" wrapText="1"/>
    </xf>
    <xf numFmtId="0" fontId="47" fillId="3" borderId="0" xfId="1" quotePrefix="1" applyFont="1" applyFill="1" applyAlignment="1">
      <alignment horizontal="center" vertical="top" wrapText="1"/>
    </xf>
    <xf numFmtId="177" fontId="21" fillId="0" borderId="0" xfId="1" quotePrefix="1" applyNumberFormat="1" applyFont="1" applyFill="1" applyBorder="1" applyAlignment="1">
      <alignment horizontal="justify" vertical="center" wrapText="1"/>
    </xf>
    <xf numFmtId="177" fontId="26" fillId="0" borderId="0" xfId="1" quotePrefix="1" applyNumberFormat="1" applyFont="1" applyFill="1" applyBorder="1" applyAlignment="1">
      <alignment horizontal="justify" vertical="center" wrapText="1"/>
    </xf>
    <xf numFmtId="0" fontId="21" fillId="3" borderId="0" xfId="1" quotePrefix="1" applyFont="1" applyFill="1" applyAlignment="1">
      <alignment horizontal="left" vertical="center" wrapText="1"/>
    </xf>
  </cellXfs>
  <cellStyles count="25">
    <cellStyle name="%" xfId="15"/>
    <cellStyle name="% 2" xfId="1"/>
    <cellStyle name="% 2 3" xfId="2"/>
    <cellStyle name="% 3" xfId="13"/>
    <cellStyle name="=C:\WINNT\SYSTEM32\COMMAND.COM" xfId="16"/>
    <cellStyle name="=C:\WINNT35\SYSTEM32\COMMAND.COM" xfId="17"/>
    <cellStyle name="Euro" xfId="18"/>
    <cellStyle name="Hipervínculo" xfId="3" builtinId="8"/>
    <cellStyle name="Millares" xfId="4" builtinId="3"/>
    <cellStyle name="Millares 2" xfId="5"/>
    <cellStyle name="Millares 2 2" xfId="19"/>
    <cellStyle name="Millares 3" xfId="20"/>
    <cellStyle name="Normal" xfId="0" builtinId="0"/>
    <cellStyle name="Normal 2" xfId="6"/>
    <cellStyle name="Normal 2 2" xfId="12"/>
    <cellStyle name="Normal 3" xfId="7"/>
    <cellStyle name="Normal 3 2" xfId="21"/>
    <cellStyle name="Normal 4" xfId="14"/>
    <cellStyle name="Porcentaje" xfId="8" builtinId="5"/>
    <cellStyle name="Porcentaje 2" xfId="22"/>
    <cellStyle name="Porcentaje 3" xfId="9"/>
    <cellStyle name="Porcentaje 3 2" xfId="10"/>
    <cellStyle name="Porcentaje 4" xfId="11"/>
    <cellStyle name="Porcentaje 5" xfId="23"/>
    <cellStyle name="Porcentaje 5 2" xfId="24"/>
  </cellStyles>
  <dxfs count="0"/>
  <tableStyles count="0" defaultTableStyle="TableStyleMedium2" defaultPivotStyle="PivotStyleLight16"/>
  <colors>
    <mruColors>
      <color rgb="FF006476"/>
      <color rgb="FF14A5B6"/>
      <color rgb="FFEDF7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2"/></Relationships>
</file>

<file path=xl/drawings/_rels/drawing11.xml.rels><?xml version="1.0" encoding="UTF-8" standalone="yes"?>
<Relationships xmlns="http://schemas.openxmlformats.org/package/2006/relationships"><Relationship Id="rId1" Type="http://schemas.openxmlformats.org/officeDocument/2006/relationships/hyperlink" Target="#Index!A23"/></Relationships>
</file>

<file path=xl/drawings/_rels/drawing12.xml.rels><?xml version="1.0" encoding="UTF-8" standalone="yes"?>
<Relationships xmlns="http://schemas.openxmlformats.org/package/2006/relationships"><Relationship Id="rId1" Type="http://schemas.openxmlformats.org/officeDocument/2006/relationships/hyperlink" Target="#Index!A24"/></Relationships>
</file>

<file path=xl/drawings/_rels/drawing13.xml.rels><?xml version="1.0" encoding="UTF-8" standalone="yes"?>
<Relationships xmlns="http://schemas.openxmlformats.org/package/2006/relationships"><Relationship Id="rId1" Type="http://schemas.openxmlformats.org/officeDocument/2006/relationships/hyperlink" Target="#Index!A25"/></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28"/><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2" Type="http://schemas.openxmlformats.org/officeDocument/2006/relationships/hyperlink" Target="#Index!A29"/><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hyperlink" Target="#Index!A32"/></Relationships>
</file>

<file path=xl/drawings/_rels/drawing18.xml.rels><?xml version="1.0" encoding="UTF-8" standalone="yes"?>
<Relationships xmlns="http://schemas.openxmlformats.org/package/2006/relationships"><Relationship Id="rId1" Type="http://schemas.openxmlformats.org/officeDocument/2006/relationships/hyperlink" Target="#Index!A33"/></Relationships>
</file>

<file path=xl/drawings/_rels/drawing19.xml.rels><?xml version="1.0" encoding="UTF-8" standalone="yes"?>
<Relationships xmlns="http://schemas.openxmlformats.org/package/2006/relationships"><Relationship Id="rId1" Type="http://schemas.openxmlformats.org/officeDocument/2006/relationships/hyperlink" Target="#Index!A36"/></Relationships>
</file>

<file path=xl/drawings/_rels/drawing2.xml.rels><?xml version="1.0" encoding="UTF-8" standalone="yes"?>
<Relationships xmlns="http://schemas.openxmlformats.org/package/2006/relationships"><Relationship Id="rId1" Type="http://schemas.openxmlformats.org/officeDocument/2006/relationships/hyperlink" Target="#Index!A1"/></Relationships>
</file>

<file path=xl/drawings/_rels/drawing20.xml.rels><?xml version="1.0" encoding="UTF-8" standalone="yes"?>
<Relationships xmlns="http://schemas.openxmlformats.org/package/2006/relationships"><Relationship Id="rId1" Type="http://schemas.openxmlformats.org/officeDocument/2006/relationships/hyperlink" Target="#Index!A37"/></Relationships>
</file>

<file path=xl/drawings/_rels/drawing21.xml.rels><?xml version="1.0" encoding="UTF-8" standalone="yes"?>
<Relationships xmlns="http://schemas.openxmlformats.org/package/2006/relationships"><Relationship Id="rId1" Type="http://schemas.openxmlformats.org/officeDocument/2006/relationships/hyperlink" Target="#Index!E15"/></Relationships>
</file>

<file path=xl/drawings/_rels/drawing22.xml.rels><?xml version="1.0" encoding="UTF-8" standalone="yes"?>
<Relationships xmlns="http://schemas.openxmlformats.org/package/2006/relationships"><Relationship Id="rId1" Type="http://schemas.openxmlformats.org/officeDocument/2006/relationships/hyperlink" Target="#Index!E16"/></Relationships>
</file>

<file path=xl/drawings/_rels/drawing23.xml.rels><?xml version="1.0" encoding="UTF-8" standalone="yes"?>
<Relationships xmlns="http://schemas.openxmlformats.org/package/2006/relationships"><Relationship Id="rId1" Type="http://schemas.openxmlformats.org/officeDocument/2006/relationships/hyperlink" Target="#Index!E19"/></Relationships>
</file>

<file path=xl/drawings/_rels/drawing24.xml.rels><?xml version="1.0" encoding="UTF-8" standalone="yes"?>
<Relationships xmlns="http://schemas.openxmlformats.org/package/2006/relationships"><Relationship Id="rId1" Type="http://schemas.openxmlformats.org/officeDocument/2006/relationships/hyperlink" Target="#Index!E20"/></Relationships>
</file>

<file path=xl/drawings/_rels/drawing25.xml.rels><?xml version="1.0" encoding="UTF-8" standalone="yes"?>
<Relationships xmlns="http://schemas.openxmlformats.org/package/2006/relationships"><Relationship Id="rId1" Type="http://schemas.openxmlformats.org/officeDocument/2006/relationships/hyperlink" Target="#Index!E23"/></Relationships>
</file>

<file path=xl/drawings/_rels/drawing26.xml.rels><?xml version="1.0" encoding="UTF-8" standalone="yes"?>
<Relationships xmlns="http://schemas.openxmlformats.org/package/2006/relationships"><Relationship Id="rId1" Type="http://schemas.openxmlformats.org/officeDocument/2006/relationships/hyperlink" Target="#Index!E24"/></Relationships>
</file>

<file path=xl/drawings/_rels/drawing27.xml.rels><?xml version="1.0" encoding="UTF-8" standalone="yes"?>
<Relationships xmlns="http://schemas.openxmlformats.org/package/2006/relationships"><Relationship Id="rId1" Type="http://schemas.openxmlformats.org/officeDocument/2006/relationships/hyperlink" Target="#Index!E27"/></Relationships>
</file>

<file path=xl/drawings/_rels/drawing28.xml.rels><?xml version="1.0" encoding="UTF-8" standalone="yes"?>
<Relationships xmlns="http://schemas.openxmlformats.org/package/2006/relationships"><Relationship Id="rId1" Type="http://schemas.openxmlformats.org/officeDocument/2006/relationships/hyperlink" Target="#Index!E28"/></Relationships>
</file>

<file path=xl/drawings/_rels/drawing29.xml.rels><?xml version="1.0" encoding="UTF-8" standalone="yes"?>
<Relationships xmlns="http://schemas.openxmlformats.org/package/2006/relationships"><Relationship Id="rId1" Type="http://schemas.openxmlformats.org/officeDocument/2006/relationships/hyperlink" Target="#Index!E32"/></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30.xml.rels><?xml version="1.0" encoding="UTF-8" standalone="yes"?>
<Relationships xmlns="http://schemas.openxmlformats.org/package/2006/relationships"><Relationship Id="rId1" Type="http://schemas.openxmlformats.org/officeDocument/2006/relationships/hyperlink" Target="#Index!E33"/></Relationships>
</file>

<file path=xl/drawings/_rels/drawing31.xml.rels><?xml version="1.0" encoding="UTF-8" standalone="yes"?>
<Relationships xmlns="http://schemas.openxmlformats.org/package/2006/relationships"><Relationship Id="rId1" Type="http://schemas.openxmlformats.org/officeDocument/2006/relationships/hyperlink" Target="#Index!E36"/></Relationships>
</file>

<file path=xl/drawings/_rels/drawing32.xml.rels><?xml version="1.0" encoding="UTF-8" standalone="yes"?>
<Relationships xmlns="http://schemas.openxmlformats.org/package/2006/relationships"><Relationship Id="rId1" Type="http://schemas.openxmlformats.org/officeDocument/2006/relationships/hyperlink" Target="#Index!E37"/></Relationships>
</file>

<file path=xl/drawings/_rels/drawing33.xml.rels><?xml version="1.0" encoding="UTF-8" standalone="yes"?>
<Relationships xmlns="http://schemas.openxmlformats.org/package/2006/relationships"><Relationship Id="rId1" Type="http://schemas.openxmlformats.org/officeDocument/2006/relationships/hyperlink" Target="#Index!I15"/></Relationships>
</file>

<file path=xl/drawings/_rels/drawing34.xml.rels><?xml version="1.0" encoding="UTF-8" standalone="yes"?>
<Relationships xmlns="http://schemas.openxmlformats.org/package/2006/relationships"><Relationship Id="rId1" Type="http://schemas.openxmlformats.org/officeDocument/2006/relationships/hyperlink" Target="#Index!I16"/></Relationships>
</file>

<file path=xl/drawings/_rels/drawing35.xml.rels><?xml version="1.0" encoding="UTF-8" standalone="yes"?>
<Relationships xmlns="http://schemas.openxmlformats.org/package/2006/relationships"><Relationship Id="rId1" Type="http://schemas.openxmlformats.org/officeDocument/2006/relationships/hyperlink" Target="#Index!I19"/></Relationships>
</file>

<file path=xl/drawings/_rels/drawing36.xml.rels><?xml version="1.0" encoding="UTF-8" standalone="yes"?>
<Relationships xmlns="http://schemas.openxmlformats.org/package/2006/relationships"><Relationship Id="rId1" Type="http://schemas.openxmlformats.org/officeDocument/2006/relationships/hyperlink" Target="#Index!I20"/></Relationships>
</file>

<file path=xl/drawings/_rels/drawing37.xml.rels><?xml version="1.0" encoding="UTF-8" standalone="yes"?>
<Relationships xmlns="http://schemas.openxmlformats.org/package/2006/relationships"><Relationship Id="rId1" Type="http://schemas.openxmlformats.org/officeDocument/2006/relationships/hyperlink" Target="#Index!I23"/></Relationships>
</file>

<file path=xl/drawings/_rels/drawing38.xml.rels><?xml version="1.0" encoding="UTF-8" standalone="yes"?>
<Relationships xmlns="http://schemas.openxmlformats.org/package/2006/relationships"><Relationship Id="rId1" Type="http://schemas.openxmlformats.org/officeDocument/2006/relationships/hyperlink" Target="#Index!A1"/></Relationships>
</file>

<file path=xl/drawings/_rels/drawing39.xml.rels><?xml version="1.0" encoding="UTF-8" standalone="yes"?>
<Relationships xmlns="http://schemas.openxmlformats.org/package/2006/relationships"><Relationship Id="rId1" Type="http://schemas.openxmlformats.org/officeDocument/2006/relationships/hyperlink" Target="#Index!I27"/></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40.xml.rels><?xml version="1.0" encoding="UTF-8" standalone="yes"?>
<Relationships xmlns="http://schemas.openxmlformats.org/package/2006/relationships"><Relationship Id="rId2" Type="http://schemas.openxmlformats.org/officeDocument/2006/relationships/hyperlink" Target="#Index!I28"/><Relationship Id="rId1" Type="http://schemas.openxmlformats.org/officeDocument/2006/relationships/image" Target="../media/image2.png"/></Relationships>
</file>

<file path=xl/drawings/_rels/drawing41.xml.rels><?xml version="1.0" encoding="UTF-8" standalone="yes"?>
<Relationships xmlns="http://schemas.openxmlformats.org/package/2006/relationships"><Relationship Id="rId1" Type="http://schemas.openxmlformats.org/officeDocument/2006/relationships/hyperlink" Target="#Index!I29"/></Relationships>
</file>

<file path=xl/drawings/_rels/drawing42.xml.rels><?xml version="1.0" encoding="UTF-8" standalone="yes"?>
<Relationships xmlns="http://schemas.openxmlformats.org/package/2006/relationships"><Relationship Id="rId1" Type="http://schemas.openxmlformats.org/officeDocument/2006/relationships/hyperlink" Target="#Index!I30"/></Relationships>
</file>

<file path=xl/drawings/_rels/drawing43.xml.rels><?xml version="1.0" encoding="UTF-8" standalone="yes"?>
<Relationships xmlns="http://schemas.openxmlformats.org/package/2006/relationships"><Relationship Id="rId1" Type="http://schemas.openxmlformats.org/officeDocument/2006/relationships/hyperlink" Target="#Index!I31"/></Relationships>
</file>

<file path=xl/drawings/_rels/drawing44.xml.rels><?xml version="1.0" encoding="UTF-8" standalone="yes"?>
<Relationships xmlns="http://schemas.openxmlformats.org/package/2006/relationships"><Relationship Id="rId1" Type="http://schemas.openxmlformats.org/officeDocument/2006/relationships/hyperlink" Target="#Index!I32"/></Relationships>
</file>

<file path=xl/drawings/_rels/drawing5.xml.rels><?xml version="1.0" encoding="UTF-8" standalone="yes"?>
<Relationships xmlns="http://schemas.openxmlformats.org/package/2006/relationships"><Relationship Id="rId1" Type="http://schemas.openxmlformats.org/officeDocument/2006/relationships/hyperlink" Target="#Index!A17"/></Relationships>
</file>

<file path=xl/drawings/_rels/drawing6.xml.rels><?xml version="1.0" encoding="UTF-8" standalone="yes"?>
<Relationships xmlns="http://schemas.openxmlformats.org/package/2006/relationships"><Relationship Id="rId1" Type="http://schemas.openxmlformats.org/officeDocument/2006/relationships/hyperlink" Target="#Index!A18"/></Relationships>
</file>

<file path=xl/drawings/_rels/drawing7.xml.rels><?xml version="1.0" encoding="UTF-8" standalone="yes"?>
<Relationships xmlns="http://schemas.openxmlformats.org/package/2006/relationships"><Relationship Id="rId1" Type="http://schemas.openxmlformats.org/officeDocument/2006/relationships/hyperlink" Target="#Index!A19"/></Relationships>
</file>

<file path=xl/drawings/_rels/drawing8.xml.rels><?xml version="1.0" encoding="UTF-8" standalone="yes"?>
<Relationships xmlns="http://schemas.openxmlformats.org/package/2006/relationships"><Relationship Id="rId1" Type="http://schemas.openxmlformats.org/officeDocument/2006/relationships/hyperlink" Target="#Index!A20"/></Relationships>
</file>

<file path=xl/drawings/_rels/drawing9.xml.rels><?xml version="1.0" encoding="UTF-8" standalone="yes"?>
<Relationships xmlns="http://schemas.openxmlformats.org/package/2006/relationships"><Relationship Id="rId1" Type="http://schemas.openxmlformats.org/officeDocument/2006/relationships/hyperlink" Target="#Index!A21"/></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1025" name="Imagen 6" descr="TFN_Logo Port_Azul.png">
          <a:extLst>
            <a:ext uri="{FF2B5EF4-FFF2-40B4-BE49-F238E27FC236}">
              <a16:creationId xmlns:a16="http://schemas.microsoft.com/office/drawing/2014/main" xmlns="" id="{00000000-0008-0000-0000-00000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8</xdr:col>
      <xdr:colOff>676275</xdr:colOff>
      <xdr:row>31</xdr:row>
      <xdr:rowOff>57150</xdr:rowOff>
    </xdr:from>
    <xdr:to>
      <xdr:col>12</xdr:col>
      <xdr:colOff>9525</xdr:colOff>
      <xdr:row>31</xdr:row>
      <xdr:rowOff>304799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900-000002000000}"/>
            </a:ext>
          </a:extLst>
        </xdr:cNvPr>
        <xdr:cNvSpPr>
          <a:spLocks noChangeArrowheads="1"/>
        </xdr:cNvSpPr>
      </xdr:nvSpPr>
      <xdr:spPr bwMode="auto">
        <a:xfrm>
          <a:off x="9001125" y="5486400"/>
          <a:ext cx="1266825" cy="2476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619125</xdr:colOff>
      <xdr:row>27</xdr:row>
      <xdr:rowOff>28575</xdr:rowOff>
    </xdr:from>
    <xdr:to>
      <xdr:col>11</xdr:col>
      <xdr:colOff>40023</xdr:colOff>
      <xdr:row>28</xdr:row>
      <xdr:rowOff>93663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A00-000002000000}"/>
            </a:ext>
          </a:extLst>
        </xdr:cNvPr>
        <xdr:cNvSpPr>
          <a:spLocks noChangeArrowheads="1"/>
        </xdr:cNvSpPr>
      </xdr:nvSpPr>
      <xdr:spPr bwMode="auto">
        <a:xfrm>
          <a:off x="7696200" y="4572000"/>
          <a:ext cx="3507123" cy="2270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723900</xdr:colOff>
      <xdr:row>45</xdr:row>
      <xdr:rowOff>495299</xdr:rowOff>
    </xdr:from>
    <xdr:to>
      <xdr:col>11</xdr:col>
      <xdr:colOff>59073</xdr:colOff>
      <xdr:row>47</xdr:row>
      <xdr:rowOff>85725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B00-000002000000}"/>
            </a:ext>
          </a:extLst>
        </xdr:cNvPr>
        <xdr:cNvSpPr>
          <a:spLocks noChangeArrowheads="1"/>
        </xdr:cNvSpPr>
      </xdr:nvSpPr>
      <xdr:spPr bwMode="auto">
        <a:xfrm>
          <a:off x="7419975" y="7896224"/>
          <a:ext cx="2221248" cy="25717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314325</xdr:colOff>
      <xdr:row>50</xdr:row>
      <xdr:rowOff>590550</xdr:rowOff>
    </xdr:from>
    <xdr:to>
      <xdr:col>11</xdr:col>
      <xdr:colOff>26711</xdr:colOff>
      <xdr:row>51</xdr:row>
      <xdr:rowOff>142875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C00-000002000000}"/>
            </a:ext>
          </a:extLst>
        </xdr:cNvPr>
        <xdr:cNvSpPr>
          <a:spLocks noChangeArrowheads="1"/>
        </xdr:cNvSpPr>
      </xdr:nvSpPr>
      <xdr:spPr bwMode="auto">
        <a:xfrm>
          <a:off x="4772025" y="8162925"/>
          <a:ext cx="2531786"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857250</xdr:colOff>
      <xdr:row>45</xdr:row>
      <xdr:rowOff>57150</xdr:rowOff>
    </xdr:from>
    <xdr:to>
      <xdr:col>10</xdr:col>
      <xdr:colOff>142875</xdr:colOff>
      <xdr:row>46</xdr:row>
      <xdr:rowOff>114299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D00-000002000000}"/>
            </a:ext>
          </a:extLst>
        </xdr:cNvPr>
        <xdr:cNvSpPr>
          <a:spLocks noChangeArrowheads="1"/>
        </xdr:cNvSpPr>
      </xdr:nvSpPr>
      <xdr:spPr bwMode="auto">
        <a:xfrm>
          <a:off x="11439525" y="7210425"/>
          <a:ext cx="1666875" cy="21907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15361" name="Picture 1" descr="t">
          <a:extLst>
            <a:ext uri="{FF2B5EF4-FFF2-40B4-BE49-F238E27FC236}">
              <a16:creationId xmlns:a16="http://schemas.microsoft.com/office/drawing/2014/main" xmlns="" id="{00000000-0008-0000-0E00-0000013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15362" name="Picture 2" descr="t">
          <a:extLst>
            <a:ext uri="{FF2B5EF4-FFF2-40B4-BE49-F238E27FC236}">
              <a16:creationId xmlns:a16="http://schemas.microsoft.com/office/drawing/2014/main" xmlns="" id="{00000000-0008-0000-0E00-0000023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15363" name="Picture 3" descr="t">
          <a:extLst>
            <a:ext uri="{FF2B5EF4-FFF2-40B4-BE49-F238E27FC236}">
              <a16:creationId xmlns:a16="http://schemas.microsoft.com/office/drawing/2014/main" xmlns="" id="{00000000-0008-0000-0E00-0000033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15364" name="Picture 4" descr="t">
          <a:extLst>
            <a:ext uri="{FF2B5EF4-FFF2-40B4-BE49-F238E27FC236}">
              <a16:creationId xmlns:a16="http://schemas.microsoft.com/office/drawing/2014/main" xmlns="" id="{00000000-0008-0000-0E00-0000043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47</xdr:row>
      <xdr:rowOff>38100</xdr:rowOff>
    </xdr:from>
    <xdr:to>
      <xdr:col>4</xdr:col>
      <xdr:colOff>85964</xdr:colOff>
      <xdr:row>48</xdr:row>
      <xdr:rowOff>104774</xdr:rowOff>
    </xdr:to>
    <xdr:sp macro="" textlink="">
      <xdr:nvSpPr>
        <xdr:cNvPr id="6" name="Rectangle 3">
          <a:hlinkClick xmlns:r="http://schemas.openxmlformats.org/officeDocument/2006/relationships" r:id="rId2" tooltip="back to Index"/>
          <a:extLst>
            <a:ext uri="{FF2B5EF4-FFF2-40B4-BE49-F238E27FC236}">
              <a16:creationId xmlns:a16="http://schemas.microsoft.com/office/drawing/2014/main" xmlns="" id="{00000000-0008-0000-0E00-000006000000}"/>
            </a:ext>
          </a:extLst>
        </xdr:cNvPr>
        <xdr:cNvSpPr>
          <a:spLocks noChangeArrowheads="1"/>
        </xdr:cNvSpPr>
      </xdr:nvSpPr>
      <xdr:spPr bwMode="auto">
        <a:xfrm>
          <a:off x="4019551" y="8039100"/>
          <a:ext cx="108608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a:extLst>
            <a:ext uri="{FF2B5EF4-FFF2-40B4-BE49-F238E27FC236}">
              <a16:creationId xmlns:a16="http://schemas.microsoft.com/office/drawing/2014/main" xmlns="" id="{88C66F67-0DFE-4CC7-BC1A-57A75F8EC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a:extLst>
            <a:ext uri="{FF2B5EF4-FFF2-40B4-BE49-F238E27FC236}">
              <a16:creationId xmlns:a16="http://schemas.microsoft.com/office/drawing/2014/main" xmlns="" id="{3CF9A7BE-1842-4D2E-83FE-8874D6D21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a:extLst>
            <a:ext uri="{FF2B5EF4-FFF2-40B4-BE49-F238E27FC236}">
              <a16:creationId xmlns:a16="http://schemas.microsoft.com/office/drawing/2014/main" xmlns="" id="{AC901F0A-1DEA-46AE-9668-FACC8ACF8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a:extLst>
            <a:ext uri="{FF2B5EF4-FFF2-40B4-BE49-F238E27FC236}">
              <a16:creationId xmlns:a16="http://schemas.microsoft.com/office/drawing/2014/main" xmlns="" id="{349B3710-203D-44D9-AF21-66AE00D32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45</xdr:row>
      <xdr:rowOff>38100</xdr:rowOff>
    </xdr:from>
    <xdr:to>
      <xdr:col>4</xdr:col>
      <xdr:colOff>85964</xdr:colOff>
      <xdr:row>46</xdr:row>
      <xdr:rowOff>104774</xdr:rowOff>
    </xdr:to>
    <xdr:sp macro="" textlink="">
      <xdr:nvSpPr>
        <xdr:cNvPr id="6" name="Rectangle 3">
          <a:hlinkClick xmlns:r="http://schemas.openxmlformats.org/officeDocument/2006/relationships" r:id="rId2" tooltip="back to Index"/>
          <a:extLst>
            <a:ext uri="{FF2B5EF4-FFF2-40B4-BE49-F238E27FC236}">
              <a16:creationId xmlns:a16="http://schemas.microsoft.com/office/drawing/2014/main" xmlns="" id="{4F52686E-77F9-4C7A-B1FF-08AD852C39EB}"/>
            </a:ext>
          </a:extLst>
        </xdr:cNvPr>
        <xdr:cNvSpPr>
          <a:spLocks noChangeArrowheads="1"/>
        </xdr:cNvSpPr>
      </xdr:nvSpPr>
      <xdr:spPr bwMode="auto">
        <a:xfrm>
          <a:off x="4019551" y="7715250"/>
          <a:ext cx="129563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9</xdr:col>
      <xdr:colOff>529166</xdr:colOff>
      <xdr:row>38</xdr:row>
      <xdr:rowOff>42335</xdr:rowOff>
    </xdr:from>
    <xdr:to>
      <xdr:col>14</xdr:col>
      <xdr:colOff>32733</xdr:colOff>
      <xdr:row>39</xdr:row>
      <xdr:rowOff>137583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F00-000002000000}"/>
            </a:ext>
          </a:extLst>
        </xdr:cNvPr>
        <xdr:cNvSpPr>
          <a:spLocks noChangeArrowheads="1"/>
        </xdr:cNvSpPr>
      </xdr:nvSpPr>
      <xdr:spPr bwMode="auto">
        <a:xfrm>
          <a:off x="7630583" y="6297085"/>
          <a:ext cx="1853067" cy="27516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238125</xdr:colOff>
      <xdr:row>109</xdr:row>
      <xdr:rowOff>47624</xdr:rowOff>
    </xdr:from>
    <xdr:to>
      <xdr:col>11</xdr:col>
      <xdr:colOff>0</xdr:colOff>
      <xdr:row>110</xdr:row>
      <xdr:rowOff>123824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000-000002000000}"/>
            </a:ext>
          </a:extLst>
        </xdr:cNvPr>
        <xdr:cNvSpPr>
          <a:spLocks noChangeArrowheads="1"/>
        </xdr:cNvSpPr>
      </xdr:nvSpPr>
      <xdr:spPr bwMode="auto">
        <a:xfrm>
          <a:off x="4752975" y="14935199"/>
          <a:ext cx="1384941" cy="2381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232835</xdr:colOff>
      <xdr:row>36</xdr:row>
      <xdr:rowOff>21167</xdr:rowOff>
    </xdr:from>
    <xdr:to>
      <xdr:col>14</xdr:col>
      <xdr:colOff>169334</xdr:colOff>
      <xdr:row>37</xdr:row>
      <xdr:rowOff>148167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100-000002000000}"/>
            </a:ext>
          </a:extLst>
        </xdr:cNvPr>
        <xdr:cNvSpPr>
          <a:spLocks noChangeArrowheads="1"/>
        </xdr:cNvSpPr>
      </xdr:nvSpPr>
      <xdr:spPr bwMode="auto">
        <a:xfrm>
          <a:off x="6170085" y="5429250"/>
          <a:ext cx="1566332" cy="2857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123824</xdr:rowOff>
    </xdr:from>
    <xdr:to>
      <xdr:col>13</xdr:col>
      <xdr:colOff>9525</xdr:colOff>
      <xdr:row>56</xdr:row>
      <xdr:rowOff>0</xdr:rowOff>
    </xdr:to>
    <xdr:sp macro="" textlink="">
      <xdr:nvSpPr>
        <xdr:cNvPr id="2" name="Text Box 1">
          <a:extLst>
            <a:ext uri="{FF2B5EF4-FFF2-40B4-BE49-F238E27FC236}">
              <a16:creationId xmlns:a16="http://schemas.microsoft.com/office/drawing/2014/main" xmlns="" id="{B136493D-739A-4E27-87D9-F80178ECCE9F}"/>
            </a:ext>
          </a:extLst>
        </xdr:cNvPr>
        <xdr:cNvSpPr txBox="1">
          <a:spLocks noChangeArrowheads="1"/>
        </xdr:cNvSpPr>
      </xdr:nvSpPr>
      <xdr:spPr bwMode="auto">
        <a:xfrm>
          <a:off x="24764" y="123824"/>
          <a:ext cx="10881361" cy="8877301"/>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 FY</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2016:</a:t>
          </a:r>
        </a:p>
        <a:p>
          <a:pPr marL="0" marR="0" indent="0" algn="just" defTabSz="914400" rtl="0" eaLnBrk="1" fontAlgn="auto" latinLnBrk="0" hangingPunct="1">
            <a:lnSpc>
              <a:spcPct val="1000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Telxius financials are fully reported in Other Companies &amp; Eliminations in T. Group since 1 January 2017, reflecting the final integration into Telxius of the mobile communications towers transferred from T. España, T. Deutschland, T. Brasil and T. Hispanoamérica segments and the international submarine fiber optic cable (which was already being reported within Other Companies and Eliminations). As a consequence, 2017 reported figures for these segments follow the same criteria. In addition, 2016 segment results have been revised to reflect the different dates of asset integration into Telxius, affecting T. España (since 1 January 2016), T. Deutschland (since 1 May 2016), T. Brasil (since 1 April 2016) and T. </a:t>
          </a:r>
          <a:r>
            <a:rPr lang="en-US" sz="1000" b="0" i="0" strike="noStrike">
              <a:solidFill>
                <a:srgbClr val="006476"/>
              </a:solidFill>
              <a:latin typeface="+mn-lt"/>
              <a:ea typeface="Verdana" pitchFamily="34" charset="0"/>
              <a:cs typeface="Verdana" pitchFamily="34" charset="0"/>
            </a:rPr>
            <a:t>Hispanoamérica (T. Perú since 1 April 2016 and T. Chile since 1 May 2016)</a:t>
          </a:r>
          <a:r>
            <a:rPr lang="es-ES" sz="1000" b="0" i="0" strike="noStrike">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Organic y-o-y changes on segments reflect all the charges related to the towers transferred</a:t>
          </a:r>
          <a:r>
            <a:rPr lang="en-US" sz="1000" b="0" i="0" strike="noStrike" baseline="0">
              <a:solidFill>
                <a:srgbClr val="006476"/>
              </a:solidFill>
              <a:latin typeface="+mn-lt"/>
              <a:ea typeface="Verdana" pitchFamily="34" charset="0"/>
              <a:cs typeface="Verdana" pitchFamily="34" charset="0"/>
            </a:rPr>
            <a:t> </a:t>
          </a:r>
          <a:r>
            <a:rPr lang="en-US" sz="1000" b="0" i="0" strike="noStrike">
              <a:solidFill>
                <a:srgbClr val="006476"/>
              </a:solidFill>
              <a:latin typeface="+mn-lt"/>
              <a:ea typeface="Verdana" pitchFamily="34" charset="0"/>
              <a:cs typeface="Verdana" pitchFamily="34" charset="0"/>
            </a:rPr>
            <a:t>to Telxius since 1 January 2016. The results of the segments do not include intra-group capital gains resulting from the transfer of the towers to Telxius.</a:t>
          </a: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Since 1 January 2017 T. España includes the results of the data center business and the results of the companies T. Studios and T. Servicios Audiovisuales, which were before presented in Other Companies &amp; Eliminations in Telefónica Group. Also since 1 January 2017, T. Chile includes the results of the data center business which were before presented in Other Companies &amp; Eliminations of T. Group. For comparative purposes, the results of T. España and T. Hispanoamérica have been revised for the fiscal year 2016, accordingly. This change in the composition of the segments does not affect Telefónica Group consolidated results for 2016.</a:t>
          </a:r>
        </a:p>
        <a:p>
          <a:pPr marL="0" marR="0" lvl="0" indent="0" algn="just" defTabSz="914400" rtl="0" eaLnBrk="1" fontAlgn="auto" latinLnBrk="0" hangingPunct="1">
            <a:lnSpc>
              <a:spcPct val="1000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 In addition, since 1 July 2017 T.Brasil includes the results of Terra subsidiaries, which were before presented in "Other Companies &amp; Eliminations" in Telefónica Group. For organic comparative purposes Terra’s results are included since 1 July 2016. This change in the composition of the segments does not affect Telefónica Group consolidated results.</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 T. Venezuela, T. Ecuador, T. Uruguay and T. Central America (including Guatemala, Panama, El Salvador, Nicaragua and Costa Rica) have been grouped as "Rest of countries of T. Hispanoámerica" and thus operational KPIs are no longer provided separately for these countries.</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T. UK Mobile service revenues include since 1 January 2017 revenues from MVNOs, which were prior accounted as "Handset revenues and others". For comparative purposes, Mobile service revenues and handset revenues for 2016 are reported using these same criteria.</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 Since 1 January 2016 Mobile revenues and Fixed revenues of T. Brasil, T. Mexico, T. Argentina, T. Chile and “Rest of countries of T. Hispanoámerica” have been revised due to different allocation criteria. This change does not affect total revenue figure reported for 2016.</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-Also since 1 January 2016 Mobile Data revenues of T. Hispanoamérica and T. Brasil have been revised due to different allocation criteria between Mobile Data revenues and Other Mobile Service revenues. This change does not affect total Mobile service revenue figure reported for 2016.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Brasil "FTTx and cable" accesses have been revised since 1 January 2016 including cable accesses. This change also affects Telefónica Group"FTTx and cable" accesses.     </a:t>
          </a:r>
        </a:p>
        <a:p>
          <a:pPr marL="0" indent="0" algn="just" rtl="0">
            <a:lnSpc>
              <a:spcPts val="1400"/>
            </a:lnSpc>
            <a:spcAft>
              <a:spcPts val="400"/>
            </a:spcAft>
            <a:defRPr sz="1000"/>
          </a:pPr>
          <a:endParaRPr lang="es-ES"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2017 and is also given for comparative purposes from January 2016.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Hispanoamerica:</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i) Accesses: FTTx accesses (T. Argentina and T. Colombia), Wholesale acceses (T. Mexico; since Q3 2016).</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ii) Operational data (T. Argentina,  T. Chile, T. Colombia, T. Perú and T. Mexico): Contract percentage, Smartphones, Smartphone penetration, LTE and LTE penetration.</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Other Companies &amp; Eliminations:</a:t>
          </a:r>
        </a:p>
        <a:p>
          <a:pPr marL="457200" lvl="1"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i) Telxius: Revenue, OIBDA and CapEX information provided since 1 January 2016.</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The following information is no longer provided:</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Mobile voice traffic. </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Quarterly Data traffic.</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 Quarterly ARPUs (except for Fusión). </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Changes in the perimeter of consolidation: Telefé (Other Companies &amp; Eliminations) has been deconsolidated since 1 November 2016. T. Personalizadas (T. España) has been deconsolidated since 1 January 2017. Vocem (Other Companies &amp; Eliminations) has been deconsolidated since 1 July 2016. In addition, following the pre-payment of the debt derived from the operating agreement with PARAPAT in Colombia and after taking over its subsidiaries Telebucaramanga, Metrotel and Optecom, the consolidated results are included in the fixed business from 1 October 2017. Organic y-o-y comparison excludes these results.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Given the absence of official exchange rates representative of the economic situation in Venezuela, the Company has considered the need to estimate a synthetic exchange rate that matches the progression of inflation to reflect the economic and financial position of the Group’s subsidiaries in Venezuela in a more accurate way. This rate has been fixed at 36,115 VEF/USD at the end of December 2017, affecting the January-December 2017 results reported by the Company.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Since the second quarter of 2016 Telefónica's operations in the United Kingdom were no longer reported as discontinued operations within Telefónica Group and all its assets and liabilities have ceased to be reported as “held for sale”, and have been reclassified back into full consolidation within Telefónica Group financial statements, in compliance with IFRS. For comparative purposes, Telefónica Group financial statements for the three-month period ended 31 March 2016 were reported using these same criteria. </a:t>
          </a: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Since 31 December 2017, T. Spain Accesses and KPIs includes total Fusion accesses line with its historical data.</a:t>
          </a:r>
        </a:p>
      </xdr:txBody>
    </xdr:sp>
    <xdr:clientData/>
  </xdr:twoCellAnchor>
  <xdr:twoCellAnchor>
    <xdr:from>
      <xdr:col>9</xdr:col>
      <xdr:colOff>267059</xdr:colOff>
      <xdr:row>53</xdr:row>
      <xdr:rowOff>60613</xdr:rowOff>
    </xdr:from>
    <xdr:to>
      <xdr:col>12</xdr:col>
      <xdr:colOff>729977</xdr:colOff>
      <xdr:row>54</xdr:row>
      <xdr:rowOff>112607</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xmlns="" id="{0A12577C-3371-478B-8D0C-49C2361EB16F}"/>
            </a:ext>
          </a:extLst>
        </xdr:cNvPr>
        <xdr:cNvSpPr>
          <a:spLocks noChangeArrowheads="1"/>
        </xdr:cNvSpPr>
      </xdr:nvSpPr>
      <xdr:spPr bwMode="auto">
        <a:xfrm>
          <a:off x="7810859" y="8575963"/>
          <a:ext cx="2977518" cy="213919"/>
        </a:xfrm>
        <a:prstGeom prst="rect">
          <a:avLst/>
        </a:prstGeom>
        <a:solidFill>
          <a:srgbClr val="FFFFFF"/>
        </a:solidFill>
        <a:ln w="9525">
          <a:noFill/>
          <a:miter lim="800000"/>
          <a:headEnd/>
          <a:tailEnd/>
        </a:ln>
      </xdr:spPr>
      <xdr:txBody>
        <a:bodyPr vertOverflow="clip" wrap="square" lIns="0" tIns="22860" rIns="27432" bIns="0" anchor="b"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523875</xdr:colOff>
      <xdr:row>51</xdr:row>
      <xdr:rowOff>19050</xdr:rowOff>
    </xdr:from>
    <xdr:to>
      <xdr:col>11</xdr:col>
      <xdr:colOff>30518</xdr:colOff>
      <xdr:row>52</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200-000002000000}"/>
            </a:ext>
          </a:extLst>
        </xdr:cNvPr>
        <xdr:cNvSpPr>
          <a:spLocks noChangeArrowheads="1"/>
        </xdr:cNvSpPr>
      </xdr:nvSpPr>
      <xdr:spPr bwMode="auto">
        <a:xfrm>
          <a:off x="5457825" y="8229600"/>
          <a:ext cx="17450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7</xdr:col>
      <xdr:colOff>723900</xdr:colOff>
      <xdr:row>29</xdr:row>
      <xdr:rowOff>38100</xdr:rowOff>
    </xdr:from>
    <xdr:to>
      <xdr:col>14</xdr:col>
      <xdr:colOff>66675</xdr:colOff>
      <xdr:row>30</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300-000002000000}"/>
            </a:ext>
          </a:extLst>
        </xdr:cNvPr>
        <xdr:cNvSpPr>
          <a:spLocks noChangeArrowheads="1"/>
        </xdr:cNvSpPr>
      </xdr:nvSpPr>
      <xdr:spPr bwMode="auto">
        <a:xfrm>
          <a:off x="6696075"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163830</xdr:colOff>
      <xdr:row>48</xdr:row>
      <xdr:rowOff>66675</xdr:rowOff>
    </xdr:from>
    <xdr:to>
      <xdr:col>11</xdr:col>
      <xdr:colOff>66675</xdr:colOff>
      <xdr:row>49</xdr:row>
      <xdr:rowOff>145018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400-000002000000}"/>
            </a:ext>
          </a:extLst>
        </xdr:cNvPr>
        <xdr:cNvSpPr>
          <a:spLocks noChangeArrowheads="1"/>
        </xdr:cNvSpPr>
      </xdr:nvSpPr>
      <xdr:spPr bwMode="auto">
        <a:xfrm>
          <a:off x="5831205" y="7781925"/>
          <a:ext cx="1102995" cy="2402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9</xdr:col>
      <xdr:colOff>238125</xdr:colOff>
      <xdr:row>38</xdr:row>
      <xdr:rowOff>66675</xdr:rowOff>
    </xdr:from>
    <xdr:to>
      <xdr:col>14</xdr:col>
      <xdr:colOff>77014</xdr:colOff>
      <xdr:row>39</xdr:row>
      <xdr:rowOff>84073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500-000002000000}"/>
            </a:ext>
          </a:extLst>
        </xdr:cNvPr>
        <xdr:cNvSpPr>
          <a:spLocks noChangeArrowheads="1"/>
        </xdr:cNvSpPr>
      </xdr:nvSpPr>
      <xdr:spPr bwMode="auto">
        <a:xfrm>
          <a:off x="6858000" y="6286500"/>
          <a:ext cx="1019989"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7</xdr:col>
      <xdr:colOff>114300</xdr:colOff>
      <xdr:row>56</xdr:row>
      <xdr:rowOff>38100</xdr:rowOff>
    </xdr:from>
    <xdr:to>
      <xdr:col>11</xdr:col>
      <xdr:colOff>74983</xdr:colOff>
      <xdr:row>57</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600-000002000000}"/>
            </a:ext>
          </a:extLst>
        </xdr:cNvPr>
        <xdr:cNvSpPr>
          <a:spLocks noChangeArrowheads="1"/>
        </xdr:cNvSpPr>
      </xdr:nvSpPr>
      <xdr:spPr bwMode="auto">
        <a:xfrm>
          <a:off x="5934075" y="8963025"/>
          <a:ext cx="1256083" cy="20954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panose="020B0604020202020204" pitchFamily="34" charset="0"/>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10</xdr:col>
      <xdr:colOff>342899</xdr:colOff>
      <xdr:row>43</xdr:row>
      <xdr:rowOff>85725</xdr:rowOff>
    </xdr:from>
    <xdr:to>
      <xdr:col>14</xdr:col>
      <xdr:colOff>24736</xdr:colOff>
      <xdr:row>44</xdr:row>
      <xdr:rowOff>142875</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xmlns="" id="{00000000-0008-0000-1700-000003000000}"/>
            </a:ext>
          </a:extLst>
        </xdr:cNvPr>
        <xdr:cNvSpPr>
          <a:spLocks noChangeArrowheads="1"/>
        </xdr:cNvSpPr>
      </xdr:nvSpPr>
      <xdr:spPr bwMode="auto">
        <a:xfrm>
          <a:off x="7934324" y="7658100"/>
          <a:ext cx="2691737"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69531</xdr:colOff>
      <xdr:row>40</xdr:row>
      <xdr:rowOff>59055</xdr:rowOff>
    </xdr:from>
    <xdr:to>
      <xdr:col>11</xdr:col>
      <xdr:colOff>67651</xdr:colOff>
      <xdr:row>41</xdr:row>
      <xdr:rowOff>91467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800-000002000000}"/>
            </a:ext>
          </a:extLst>
        </xdr:cNvPr>
        <xdr:cNvSpPr>
          <a:spLocks noChangeArrowheads="1"/>
        </xdr:cNvSpPr>
      </xdr:nvSpPr>
      <xdr:spPr bwMode="auto">
        <a:xfrm>
          <a:off x="3955731" y="5964555"/>
          <a:ext cx="2884195" cy="19433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6</xdr:col>
      <xdr:colOff>230505</xdr:colOff>
      <xdr:row>26</xdr:row>
      <xdr:rowOff>542924</xdr:rowOff>
    </xdr:from>
    <xdr:to>
      <xdr:col>14</xdr:col>
      <xdr:colOff>11593</xdr:colOff>
      <xdr:row>27</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900-000002000000}"/>
            </a:ext>
          </a:extLst>
        </xdr:cNvPr>
        <xdr:cNvSpPr>
          <a:spLocks noChangeArrowheads="1"/>
        </xdr:cNvSpPr>
      </xdr:nvSpPr>
      <xdr:spPr bwMode="auto">
        <a:xfrm>
          <a:off x="5154930" y="4238624"/>
          <a:ext cx="4086388" cy="20955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5</xdr:col>
      <xdr:colOff>58015</xdr:colOff>
      <xdr:row>54</xdr:row>
      <xdr:rowOff>56029</xdr:rowOff>
    </xdr:from>
    <xdr:to>
      <xdr:col>11</xdr:col>
      <xdr:colOff>44824</xdr:colOff>
      <xdr:row>55</xdr:row>
      <xdr:rowOff>122143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A00-000002000000}"/>
            </a:ext>
          </a:extLst>
        </xdr:cNvPr>
        <xdr:cNvSpPr>
          <a:spLocks noChangeArrowheads="1"/>
        </xdr:cNvSpPr>
      </xdr:nvSpPr>
      <xdr:spPr bwMode="auto">
        <a:xfrm>
          <a:off x="5380809" y="8169088"/>
          <a:ext cx="2115927" cy="2678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9</xdr:col>
      <xdr:colOff>793749</xdr:colOff>
      <xdr:row>27</xdr:row>
      <xdr:rowOff>973666</xdr:rowOff>
    </xdr:from>
    <xdr:to>
      <xdr:col>14</xdr:col>
      <xdr:colOff>10583</xdr:colOff>
      <xdr:row>28</xdr:row>
      <xdr:rowOff>112430</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xmlns="" id="{00000000-0008-0000-1B00-000003000000}"/>
            </a:ext>
          </a:extLst>
        </xdr:cNvPr>
        <xdr:cNvSpPr>
          <a:spLocks noChangeArrowheads="1"/>
        </xdr:cNvSpPr>
      </xdr:nvSpPr>
      <xdr:spPr bwMode="auto">
        <a:xfrm>
          <a:off x="7672916" y="4762499"/>
          <a:ext cx="3714750" cy="23943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39</xdr:row>
      <xdr:rowOff>47625</xdr:rowOff>
    </xdr:from>
    <xdr:to>
      <xdr:col>11</xdr:col>
      <xdr:colOff>55112</xdr:colOff>
      <xdr:row>40</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200-000002000000}"/>
            </a:ext>
          </a:extLst>
        </xdr:cNvPr>
        <xdr:cNvSpPr>
          <a:spLocks noChangeArrowheads="1"/>
        </xdr:cNvSpPr>
      </xdr:nvSpPr>
      <xdr:spPr bwMode="auto">
        <a:xfrm>
          <a:off x="4352925" y="5781675"/>
          <a:ext cx="2036312" cy="1904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4</xdr:col>
      <xdr:colOff>285750</xdr:colOff>
      <xdr:row>56</xdr:row>
      <xdr:rowOff>66675</xdr:rowOff>
    </xdr:from>
    <xdr:to>
      <xdr:col>11</xdr:col>
      <xdr:colOff>65375</xdr:colOff>
      <xdr:row>57</xdr:row>
      <xdr:rowOff>80682</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C00-000002000000}"/>
            </a:ext>
          </a:extLst>
        </xdr:cNvPr>
        <xdr:cNvSpPr>
          <a:spLocks noChangeArrowheads="1"/>
        </xdr:cNvSpPr>
      </xdr:nvSpPr>
      <xdr:spPr bwMode="auto">
        <a:xfrm>
          <a:off x="4705350" y="8401050"/>
          <a:ext cx="3408650" cy="17593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12</xdr:col>
      <xdr:colOff>190500</xdr:colOff>
      <xdr:row>32</xdr:row>
      <xdr:rowOff>52879</xdr:rowOff>
    </xdr:from>
    <xdr:to>
      <xdr:col>13</xdr:col>
      <xdr:colOff>747657</xdr:colOff>
      <xdr:row>33</xdr:row>
      <xdr:rowOff>133349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D00-000002000000}"/>
            </a:ext>
          </a:extLst>
        </xdr:cNvPr>
        <xdr:cNvSpPr>
          <a:spLocks noChangeArrowheads="1"/>
        </xdr:cNvSpPr>
      </xdr:nvSpPr>
      <xdr:spPr bwMode="auto">
        <a:xfrm>
          <a:off x="9353550" y="5043979"/>
          <a:ext cx="1414407" cy="24239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5</xdr:col>
      <xdr:colOff>466725</xdr:colOff>
      <xdr:row>55</xdr:row>
      <xdr:rowOff>152400</xdr:rowOff>
    </xdr:from>
    <xdr:to>
      <xdr:col>11</xdr:col>
      <xdr:colOff>20131</xdr:colOff>
      <xdr:row>57</xdr:row>
      <xdr:rowOff>57150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E00-000002000000}"/>
            </a:ext>
          </a:extLst>
        </xdr:cNvPr>
        <xdr:cNvSpPr>
          <a:spLocks noChangeArrowheads="1"/>
        </xdr:cNvSpPr>
      </xdr:nvSpPr>
      <xdr:spPr bwMode="auto">
        <a:xfrm>
          <a:off x="5286375" y="8286750"/>
          <a:ext cx="1744156"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9</xdr:col>
      <xdr:colOff>401299</xdr:colOff>
      <xdr:row>29</xdr:row>
      <xdr:rowOff>225974</xdr:rowOff>
    </xdr:from>
    <xdr:to>
      <xdr:col>14</xdr:col>
      <xdr:colOff>52332</xdr:colOff>
      <xdr:row>30</xdr:row>
      <xdr:rowOff>119241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1F00-000002000000}"/>
            </a:ext>
          </a:extLst>
        </xdr:cNvPr>
        <xdr:cNvSpPr>
          <a:spLocks noChangeArrowheads="1"/>
        </xdr:cNvSpPr>
      </xdr:nvSpPr>
      <xdr:spPr bwMode="auto">
        <a:xfrm>
          <a:off x="6973549" y="4416974"/>
          <a:ext cx="3908708" cy="22664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6</xdr:col>
      <xdr:colOff>76200</xdr:colOff>
      <xdr:row>57</xdr:row>
      <xdr:rowOff>9525</xdr:rowOff>
    </xdr:from>
    <xdr:to>
      <xdr:col>11</xdr:col>
      <xdr:colOff>37268</xdr:colOff>
      <xdr:row>58</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000-000002000000}"/>
            </a:ext>
          </a:extLst>
        </xdr:cNvPr>
        <xdr:cNvSpPr>
          <a:spLocks noChangeArrowheads="1"/>
        </xdr:cNvSpPr>
      </xdr:nvSpPr>
      <xdr:spPr bwMode="auto">
        <a:xfrm>
          <a:off x="6076950" y="8601075"/>
          <a:ext cx="1246943"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10</xdr:col>
      <xdr:colOff>514350</xdr:colOff>
      <xdr:row>21</xdr:row>
      <xdr:rowOff>238126</xdr:rowOff>
    </xdr:from>
    <xdr:to>
      <xdr:col>14</xdr:col>
      <xdr:colOff>15292</xdr:colOff>
      <xdr:row>22</xdr:row>
      <xdr:rowOff>95251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100-000002000000}"/>
            </a:ext>
          </a:extLst>
        </xdr:cNvPr>
        <xdr:cNvSpPr>
          <a:spLocks noChangeArrowheads="1"/>
        </xdr:cNvSpPr>
      </xdr:nvSpPr>
      <xdr:spPr bwMode="auto">
        <a:xfrm>
          <a:off x="7648575" y="3333751"/>
          <a:ext cx="2863267"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4</xdr:col>
      <xdr:colOff>241790</xdr:colOff>
      <xdr:row>42</xdr:row>
      <xdr:rowOff>57150</xdr:rowOff>
    </xdr:from>
    <xdr:to>
      <xdr:col>11</xdr:col>
      <xdr:colOff>69600</xdr:colOff>
      <xdr:row>43</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200-000002000000}"/>
            </a:ext>
          </a:extLst>
        </xdr:cNvPr>
        <xdr:cNvSpPr>
          <a:spLocks noChangeArrowheads="1"/>
        </xdr:cNvSpPr>
      </xdr:nvSpPr>
      <xdr:spPr bwMode="auto">
        <a:xfrm>
          <a:off x="4394690" y="6362700"/>
          <a:ext cx="4447435"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9</xdr:col>
      <xdr:colOff>28575</xdr:colOff>
      <xdr:row>72</xdr:row>
      <xdr:rowOff>161924</xdr:rowOff>
    </xdr:from>
    <xdr:to>
      <xdr:col>13</xdr:col>
      <xdr:colOff>142135</xdr:colOff>
      <xdr:row>74</xdr:row>
      <xdr:rowOff>114299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300-000002000000}"/>
            </a:ext>
          </a:extLst>
        </xdr:cNvPr>
        <xdr:cNvSpPr>
          <a:spLocks noChangeArrowheads="1"/>
        </xdr:cNvSpPr>
      </xdr:nvSpPr>
      <xdr:spPr bwMode="auto">
        <a:xfrm>
          <a:off x="8029575" y="10687049"/>
          <a:ext cx="1351810" cy="2762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a:extLst>
            <a:ext uri="{FF2B5EF4-FFF2-40B4-BE49-F238E27FC236}">
              <a16:creationId xmlns:a16="http://schemas.microsoft.com/office/drawing/2014/main" xmlns="" id="{00000000-0008-0000-2400-000002000000}"/>
            </a:ext>
          </a:extLst>
        </xdr:cNvPr>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xmlns="" id="{00000000-0008-0000-2400-000003000000}"/>
            </a:ext>
          </a:extLst>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76"/>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8</xdr:col>
      <xdr:colOff>333375</xdr:colOff>
      <xdr:row>13</xdr:row>
      <xdr:rowOff>28575</xdr:rowOff>
    </xdr:from>
    <xdr:to>
      <xdr:col>12</xdr:col>
      <xdr:colOff>45699</xdr:colOff>
      <xdr:row>14</xdr:row>
      <xdr:rowOff>38100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500-000002000000}"/>
            </a:ext>
          </a:extLst>
        </xdr:cNvPr>
        <xdr:cNvSpPr>
          <a:spLocks noChangeArrowheads="1"/>
        </xdr:cNvSpPr>
      </xdr:nvSpPr>
      <xdr:spPr bwMode="auto">
        <a:xfrm>
          <a:off x="6619875" y="1733550"/>
          <a:ext cx="1007724" cy="1905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601579</xdr:colOff>
      <xdr:row>41</xdr:row>
      <xdr:rowOff>120316</xdr:rowOff>
    </xdr:from>
    <xdr:to>
      <xdr:col>14</xdr:col>
      <xdr:colOff>40105</xdr:colOff>
      <xdr:row>43</xdr:row>
      <xdr:rowOff>10026</xdr:rowOff>
    </xdr:to>
    <xdr:sp macro="" textlink="">
      <xdr:nvSpPr>
        <xdr:cNvPr id="8" name="Rectangle 3">
          <a:hlinkClick xmlns:r="http://schemas.openxmlformats.org/officeDocument/2006/relationships" r:id="rId1" tooltip="back to Index"/>
          <a:extLst>
            <a:ext uri="{FF2B5EF4-FFF2-40B4-BE49-F238E27FC236}">
              <a16:creationId xmlns:a16="http://schemas.microsoft.com/office/drawing/2014/main" xmlns="" id="{00000000-0008-0000-0300-000008000000}"/>
            </a:ext>
          </a:extLst>
        </xdr:cNvPr>
        <xdr:cNvSpPr>
          <a:spLocks noChangeArrowheads="1"/>
        </xdr:cNvSpPr>
      </xdr:nvSpPr>
      <xdr:spPr bwMode="auto">
        <a:xfrm>
          <a:off x="8061158" y="7710237"/>
          <a:ext cx="4451684" cy="22057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19050</xdr:colOff>
      <xdr:row>0</xdr:row>
      <xdr:rowOff>19050</xdr:rowOff>
    </xdr:to>
    <xdr:pic>
      <xdr:nvPicPr>
        <xdr:cNvPr id="39937" name="Picture 1" descr="t">
          <a:extLst>
            <a:ext uri="{FF2B5EF4-FFF2-40B4-BE49-F238E27FC236}">
              <a16:creationId xmlns:a16="http://schemas.microsoft.com/office/drawing/2014/main" xmlns="" id="{00000000-0008-0000-2600-000001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8" name="Picture 2" descr="t">
          <a:extLst>
            <a:ext uri="{FF2B5EF4-FFF2-40B4-BE49-F238E27FC236}">
              <a16:creationId xmlns:a16="http://schemas.microsoft.com/office/drawing/2014/main" xmlns="" id="{00000000-0008-0000-2600-000002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9" name="Picture 3" descr="t">
          <a:extLst>
            <a:ext uri="{FF2B5EF4-FFF2-40B4-BE49-F238E27FC236}">
              <a16:creationId xmlns:a16="http://schemas.microsoft.com/office/drawing/2014/main" xmlns="" id="{00000000-0008-0000-2600-000003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4</xdr:col>
      <xdr:colOff>19050</xdr:colOff>
      <xdr:row>0</xdr:row>
      <xdr:rowOff>19050</xdr:rowOff>
    </xdr:to>
    <xdr:pic>
      <xdr:nvPicPr>
        <xdr:cNvPr id="39940" name="Picture 4" descr="t">
          <a:extLst>
            <a:ext uri="{FF2B5EF4-FFF2-40B4-BE49-F238E27FC236}">
              <a16:creationId xmlns:a16="http://schemas.microsoft.com/office/drawing/2014/main" xmlns="" id="{00000000-0008-0000-2600-000004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3971925</xdr:colOff>
      <xdr:row>27</xdr:row>
      <xdr:rowOff>447674</xdr:rowOff>
    </xdr:from>
    <xdr:to>
      <xdr:col>4</xdr:col>
      <xdr:colOff>57388</xdr:colOff>
      <xdr:row>28</xdr:row>
      <xdr:rowOff>76199</xdr:rowOff>
    </xdr:to>
    <xdr:sp macro="" textlink="">
      <xdr:nvSpPr>
        <xdr:cNvPr id="7" name="Rectangle 3">
          <a:hlinkClick xmlns:r="http://schemas.openxmlformats.org/officeDocument/2006/relationships" r:id="rId2" tooltip="back to Index"/>
          <a:extLst>
            <a:ext uri="{FF2B5EF4-FFF2-40B4-BE49-F238E27FC236}">
              <a16:creationId xmlns:a16="http://schemas.microsoft.com/office/drawing/2014/main" xmlns="" id="{00000000-0008-0000-2600-000007000000}"/>
            </a:ext>
          </a:extLst>
        </xdr:cNvPr>
        <xdr:cNvSpPr>
          <a:spLocks noChangeArrowheads="1"/>
        </xdr:cNvSpPr>
      </xdr:nvSpPr>
      <xdr:spPr bwMode="auto">
        <a:xfrm>
          <a:off x="4229100" y="5162549"/>
          <a:ext cx="1267063" cy="1619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8</xdr:col>
      <xdr:colOff>342900</xdr:colOff>
      <xdr:row>25</xdr:row>
      <xdr:rowOff>57149</xdr:rowOff>
    </xdr:from>
    <xdr:to>
      <xdr:col>12</xdr:col>
      <xdr:colOff>55224</xdr:colOff>
      <xdr:row>26</xdr:row>
      <xdr:rowOff>114299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700-000002000000}"/>
            </a:ext>
          </a:extLst>
        </xdr:cNvPr>
        <xdr:cNvSpPr>
          <a:spLocks noChangeArrowheads="1"/>
        </xdr:cNvSpPr>
      </xdr:nvSpPr>
      <xdr:spPr bwMode="auto">
        <a:xfrm>
          <a:off x="7153275" y="3676649"/>
          <a:ext cx="1007724"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8</xdr:col>
      <xdr:colOff>333375</xdr:colOff>
      <xdr:row>16</xdr:row>
      <xdr:rowOff>257175</xdr:rowOff>
    </xdr:from>
    <xdr:to>
      <xdr:col>12</xdr:col>
      <xdr:colOff>45699</xdr:colOff>
      <xdr:row>17</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800-000002000000}"/>
            </a:ext>
          </a:extLst>
        </xdr:cNvPr>
        <xdr:cNvSpPr>
          <a:spLocks noChangeArrowheads="1"/>
        </xdr:cNvSpPr>
      </xdr:nvSpPr>
      <xdr:spPr bwMode="auto">
        <a:xfrm>
          <a:off x="9496425" y="2476500"/>
          <a:ext cx="1579224"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8</xdr:col>
      <xdr:colOff>504825</xdr:colOff>
      <xdr:row>237</xdr:row>
      <xdr:rowOff>114300</xdr:rowOff>
    </xdr:from>
    <xdr:to>
      <xdr:col>13</xdr:col>
      <xdr:colOff>44450</xdr:colOff>
      <xdr:row>238</xdr:row>
      <xdr:rowOff>200025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900-000002000000}"/>
            </a:ext>
          </a:extLst>
        </xdr:cNvPr>
        <xdr:cNvSpPr>
          <a:spLocks noChangeArrowheads="1"/>
        </xdr:cNvSpPr>
      </xdr:nvSpPr>
      <xdr:spPr bwMode="auto">
        <a:xfrm>
          <a:off x="8553450" y="36204525"/>
          <a:ext cx="1892300"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6</xdr:col>
      <xdr:colOff>44450</xdr:colOff>
      <xdr:row>41</xdr:row>
      <xdr:rowOff>264773</xdr:rowOff>
    </xdr:from>
    <xdr:to>
      <xdr:col>13</xdr:col>
      <xdr:colOff>42749</xdr:colOff>
      <xdr:row>43</xdr:row>
      <xdr:rowOff>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2A00-000002000000}"/>
            </a:ext>
          </a:extLst>
        </xdr:cNvPr>
        <xdr:cNvSpPr>
          <a:spLocks noChangeArrowheads="1"/>
        </xdr:cNvSpPr>
      </xdr:nvSpPr>
      <xdr:spPr bwMode="auto">
        <a:xfrm>
          <a:off x="7521575" y="6075023"/>
          <a:ext cx="2427174" cy="35911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15</xdr:row>
      <xdr:rowOff>93784</xdr:rowOff>
    </xdr:from>
    <xdr:to>
      <xdr:col>14</xdr:col>
      <xdr:colOff>48175</xdr:colOff>
      <xdr:row>16</xdr:row>
      <xdr:rowOff>142875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400-000002000000}"/>
            </a:ext>
          </a:extLst>
        </xdr:cNvPr>
        <xdr:cNvSpPr>
          <a:spLocks noChangeArrowheads="1"/>
        </xdr:cNvSpPr>
      </xdr:nvSpPr>
      <xdr:spPr bwMode="auto">
        <a:xfrm>
          <a:off x="6200775" y="2141659"/>
          <a:ext cx="2286550" cy="2110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514350</xdr:colOff>
      <xdr:row>32</xdr:row>
      <xdr:rowOff>66675</xdr:rowOff>
    </xdr:from>
    <xdr:to>
      <xdr:col>14</xdr:col>
      <xdr:colOff>38100</xdr:colOff>
      <xdr:row>33</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500-000002000000}"/>
            </a:ext>
          </a:extLst>
        </xdr:cNvPr>
        <xdr:cNvSpPr>
          <a:spLocks noChangeArrowheads="1"/>
        </xdr:cNvSpPr>
      </xdr:nvSpPr>
      <xdr:spPr bwMode="auto">
        <a:xfrm>
          <a:off x="6448425" y="6067425"/>
          <a:ext cx="2733675"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22225</xdr:colOff>
      <xdr:row>33</xdr:row>
      <xdr:rowOff>33866</xdr:rowOff>
    </xdr:from>
    <xdr:to>
      <xdr:col>14</xdr:col>
      <xdr:colOff>75298</xdr:colOff>
      <xdr:row>34</xdr:row>
      <xdr:rowOff>135464</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xmlns="" id="{00000000-0008-0000-0600-000003000000}"/>
            </a:ext>
          </a:extLst>
        </xdr:cNvPr>
        <xdr:cNvSpPr>
          <a:spLocks noChangeArrowheads="1"/>
        </xdr:cNvSpPr>
      </xdr:nvSpPr>
      <xdr:spPr bwMode="auto">
        <a:xfrm>
          <a:off x="9197975" y="6373283"/>
          <a:ext cx="1333656" cy="249764"/>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719665</xdr:colOff>
      <xdr:row>32</xdr:row>
      <xdr:rowOff>76200</xdr:rowOff>
    </xdr:from>
    <xdr:to>
      <xdr:col>14</xdr:col>
      <xdr:colOff>31906</xdr:colOff>
      <xdr:row>33</xdr:row>
      <xdr:rowOff>85723</xdr:rowOff>
    </xdr:to>
    <xdr:sp macro="" textlink="">
      <xdr:nvSpPr>
        <xdr:cNvPr id="4" name="Rectangle 3">
          <a:hlinkClick xmlns:r="http://schemas.openxmlformats.org/officeDocument/2006/relationships" r:id="rId1" tooltip="back to Index"/>
          <a:extLst>
            <a:ext uri="{FF2B5EF4-FFF2-40B4-BE49-F238E27FC236}">
              <a16:creationId xmlns:a16="http://schemas.microsoft.com/office/drawing/2014/main" xmlns="" id="{00000000-0008-0000-0700-000004000000}"/>
            </a:ext>
          </a:extLst>
        </xdr:cNvPr>
        <xdr:cNvSpPr>
          <a:spLocks noChangeArrowheads="1"/>
        </xdr:cNvSpPr>
      </xdr:nvSpPr>
      <xdr:spPr bwMode="auto">
        <a:xfrm>
          <a:off x="7263340" y="7067550"/>
          <a:ext cx="1160091" cy="171448"/>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140198</xdr:colOff>
      <xdr:row>48</xdr:row>
      <xdr:rowOff>306917</xdr:rowOff>
    </xdr:from>
    <xdr:to>
      <xdr:col>11</xdr:col>
      <xdr:colOff>38100</xdr:colOff>
      <xdr:row>49</xdr:row>
      <xdr:rowOff>167153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xmlns="" id="{00000000-0008-0000-0800-000002000000}"/>
            </a:ext>
          </a:extLst>
        </xdr:cNvPr>
        <xdr:cNvSpPr>
          <a:spLocks noChangeArrowheads="1"/>
        </xdr:cNvSpPr>
      </xdr:nvSpPr>
      <xdr:spPr bwMode="auto">
        <a:xfrm>
          <a:off x="7971865" y="7450667"/>
          <a:ext cx="3559735" cy="24123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2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44.xml.rels>&#65279;<?xml version="1.0" encoding="utf-8"?><Relationships xmlns="http://schemas.openxmlformats.org/package/2006/relationships"><Relationship Type="http://schemas.openxmlformats.org/officeDocument/2006/relationships/drawing" Target="../drawings/drawing44.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9"/>
  <sheetViews>
    <sheetView showGridLines="0" tabSelected="1" zoomScale="85" zoomScaleNormal="85"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963" t="s">
        <v>507</v>
      </c>
      <c r="B10" s="963"/>
      <c r="C10" s="963"/>
      <c r="D10" s="963"/>
      <c r="E10" s="963"/>
      <c r="F10" s="963"/>
      <c r="G10" s="963"/>
      <c r="H10" s="963"/>
      <c r="I10" s="963"/>
      <c r="J10" s="963"/>
      <c r="K10" s="963"/>
    </row>
    <row r="11" spans="1:12" x14ac:dyDescent="0.2">
      <c r="I11" s="3"/>
      <c r="J11" s="3"/>
      <c r="K11" s="3"/>
    </row>
    <row r="12" spans="1:12" s="7" customFormat="1" ht="24.75" customHeight="1" x14ac:dyDescent="0.25">
      <c r="A12" s="802" t="s">
        <v>429</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5"/>
      <c r="C14" s="6"/>
      <c r="D14" s="10"/>
      <c r="E14" s="14" t="s">
        <v>1</v>
      </c>
      <c r="F14" s="15"/>
      <c r="G14" s="16"/>
      <c r="I14" s="17" t="s">
        <v>2</v>
      </c>
      <c r="J14" s="5"/>
      <c r="K14" s="6"/>
      <c r="L14" s="2"/>
    </row>
    <row r="15" spans="1:12" ht="13.5" customHeight="1" x14ac:dyDescent="0.2">
      <c r="A15" s="18" t="s">
        <v>4</v>
      </c>
      <c r="B15" s="24"/>
      <c r="C15" s="13">
        <v>3</v>
      </c>
      <c r="D15" s="19"/>
      <c r="E15" s="18" t="s">
        <v>3</v>
      </c>
      <c r="F15" s="20"/>
      <c r="G15" s="20">
        <v>21</v>
      </c>
      <c r="I15" s="21" t="s">
        <v>3</v>
      </c>
      <c r="J15" s="22"/>
      <c r="K15" s="23">
        <v>33</v>
      </c>
    </row>
    <row r="16" spans="1:12" ht="13.5" customHeight="1" x14ac:dyDescent="0.2">
      <c r="A16" s="18" t="s">
        <v>3</v>
      </c>
      <c r="B16" s="24"/>
      <c r="C16" s="25">
        <v>4</v>
      </c>
      <c r="D16" s="19"/>
      <c r="E16" s="18" t="s">
        <v>5</v>
      </c>
      <c r="F16" s="26"/>
      <c r="G16" s="24">
        <v>22</v>
      </c>
      <c r="I16" s="18" t="s">
        <v>5</v>
      </c>
      <c r="J16" s="24"/>
      <c r="K16" s="20">
        <v>34</v>
      </c>
    </row>
    <row r="17" spans="1:11" ht="13.5" customHeight="1" x14ac:dyDescent="0.2">
      <c r="A17" s="18" t="s">
        <v>6</v>
      </c>
      <c r="B17" s="24"/>
      <c r="C17" s="25">
        <v>5</v>
      </c>
      <c r="D17" s="19"/>
      <c r="E17" s="18"/>
      <c r="F17" s="26"/>
      <c r="G17" s="24"/>
      <c r="H17" s="27"/>
    </row>
    <row r="18" spans="1:11" ht="13.5" customHeight="1" x14ac:dyDescent="0.2">
      <c r="A18" s="18" t="s">
        <v>376</v>
      </c>
      <c r="B18" s="24"/>
      <c r="C18" s="25">
        <v>6</v>
      </c>
      <c r="D18" s="19"/>
      <c r="E18" s="14" t="s">
        <v>7</v>
      </c>
      <c r="F18" s="28"/>
      <c r="G18" s="28"/>
      <c r="H18" s="29"/>
      <c r="I18" s="14" t="s">
        <v>8</v>
      </c>
      <c r="J18" s="28"/>
      <c r="K18" s="28"/>
    </row>
    <row r="19" spans="1:11" ht="13.5" customHeight="1" x14ac:dyDescent="0.2">
      <c r="A19" s="18" t="s">
        <v>9</v>
      </c>
      <c r="B19" s="24"/>
      <c r="C19" s="25">
        <v>7</v>
      </c>
      <c r="D19" s="19"/>
      <c r="E19" s="18" t="s">
        <v>3</v>
      </c>
      <c r="F19" s="24"/>
      <c r="G19" s="20">
        <v>23</v>
      </c>
      <c r="H19" s="30"/>
      <c r="I19" s="18" t="s">
        <v>3</v>
      </c>
      <c r="J19" s="22"/>
      <c r="K19" s="20">
        <v>35</v>
      </c>
    </row>
    <row r="20" spans="1:11" ht="13.5" customHeight="1" x14ac:dyDescent="0.2">
      <c r="A20" s="18" t="s">
        <v>11</v>
      </c>
      <c r="B20" s="24"/>
      <c r="C20" s="25">
        <v>8</v>
      </c>
      <c r="D20" s="19"/>
      <c r="E20" s="18" t="s">
        <v>5</v>
      </c>
      <c r="F20" s="24"/>
      <c r="G20" s="20">
        <v>24</v>
      </c>
      <c r="H20" s="30"/>
      <c r="I20" s="18" t="s">
        <v>10</v>
      </c>
      <c r="J20" s="24"/>
      <c r="K20" s="20">
        <v>36</v>
      </c>
    </row>
    <row r="21" spans="1:11" ht="13.5" customHeight="1" x14ac:dyDescent="0.2">
      <c r="A21" s="18" t="s">
        <v>12</v>
      </c>
      <c r="B21" s="6"/>
      <c r="C21" s="20">
        <v>9</v>
      </c>
      <c r="D21" s="19"/>
      <c r="E21" s="31"/>
      <c r="H21" s="30"/>
    </row>
    <row r="22" spans="1:11" ht="13.5" customHeight="1" x14ac:dyDescent="0.2">
      <c r="A22" s="18" t="s">
        <v>15</v>
      </c>
      <c r="B22" s="24"/>
      <c r="C22" s="25">
        <v>10</v>
      </c>
      <c r="D22" s="19"/>
      <c r="E22" s="14" t="s">
        <v>13</v>
      </c>
      <c r="F22" s="32"/>
      <c r="G22" s="33"/>
      <c r="H22" s="29"/>
      <c r="I22" s="14" t="s">
        <v>427</v>
      </c>
      <c r="J22" s="28"/>
      <c r="K22" s="28"/>
    </row>
    <row r="23" spans="1:11" ht="13.5" customHeight="1" x14ac:dyDescent="0.2">
      <c r="A23" s="18" t="s">
        <v>16</v>
      </c>
      <c r="B23" s="24"/>
      <c r="C23" s="25">
        <v>11</v>
      </c>
      <c r="D23" s="19"/>
      <c r="E23" s="18" t="s">
        <v>3</v>
      </c>
      <c r="F23" s="34"/>
      <c r="G23" s="20">
        <v>25</v>
      </c>
      <c r="H23" s="29"/>
      <c r="I23" s="18" t="s">
        <v>428</v>
      </c>
      <c r="J23" s="22"/>
      <c r="K23" s="20">
        <v>37</v>
      </c>
    </row>
    <row r="24" spans="1:11" ht="13.5" customHeight="1" x14ac:dyDescent="0.2">
      <c r="A24" s="18" t="s">
        <v>24</v>
      </c>
      <c r="B24" s="651"/>
      <c r="C24" s="25">
        <v>12</v>
      </c>
      <c r="D24" s="19"/>
      <c r="E24" s="18" t="s">
        <v>17</v>
      </c>
      <c r="F24" s="34"/>
      <c r="G24" s="20">
        <v>26</v>
      </c>
      <c r="I24" s="18"/>
      <c r="J24" s="24"/>
      <c r="K24" s="20"/>
    </row>
    <row r="25" spans="1:11" ht="13.5" customHeight="1" x14ac:dyDescent="0.2">
      <c r="A25" s="18" t="s">
        <v>557</v>
      </c>
      <c r="B25" s="24"/>
      <c r="C25" s="25">
        <v>13</v>
      </c>
      <c r="D25" s="19"/>
      <c r="F25" s="35"/>
      <c r="G25" s="36"/>
    </row>
    <row r="26" spans="1:11" ht="13.5" customHeight="1" x14ac:dyDescent="0.2">
      <c r="A26" s="18" t="s">
        <v>18</v>
      </c>
      <c r="B26" s="24"/>
      <c r="C26" s="25">
        <v>13</v>
      </c>
      <c r="D26" s="37"/>
      <c r="E26" s="14" t="s">
        <v>19</v>
      </c>
      <c r="F26" s="28"/>
      <c r="G26" s="28"/>
      <c r="I26" s="14" t="s">
        <v>367</v>
      </c>
      <c r="J26" s="28"/>
      <c r="K26" s="667">
        <v>38</v>
      </c>
    </row>
    <row r="27" spans="1:11" ht="13.5" customHeight="1" x14ac:dyDescent="0.2">
      <c r="A27" s="18" t="s">
        <v>400</v>
      </c>
      <c r="B27" s="34"/>
      <c r="C27" s="25">
        <v>14</v>
      </c>
      <c r="D27" s="19"/>
      <c r="E27" s="18" t="s">
        <v>3</v>
      </c>
      <c r="F27" s="34"/>
      <c r="G27" s="34">
        <v>27</v>
      </c>
      <c r="I27" s="18" t="s">
        <v>369</v>
      </c>
      <c r="J27" s="24"/>
      <c r="K27" s="523">
        <v>39</v>
      </c>
    </row>
    <row r="28" spans="1:11" ht="13.5" customHeight="1" x14ac:dyDescent="0.2">
      <c r="A28" s="18" t="s">
        <v>430</v>
      </c>
      <c r="B28" s="34"/>
      <c r="C28" s="523">
        <v>15</v>
      </c>
      <c r="D28" s="34"/>
      <c r="E28" s="18" t="s">
        <v>5</v>
      </c>
      <c r="F28" s="18"/>
      <c r="G28" s="20">
        <v>28</v>
      </c>
      <c r="I28" s="18" t="s">
        <v>368</v>
      </c>
      <c r="J28" s="20"/>
      <c r="K28" s="523">
        <v>40</v>
      </c>
    </row>
    <row r="29" spans="1:11" ht="13.5" customHeight="1" x14ac:dyDescent="0.2">
      <c r="A29" s="18" t="s">
        <v>588</v>
      </c>
      <c r="B29" s="34"/>
      <c r="C29" s="523">
        <v>16</v>
      </c>
      <c r="D29" s="34"/>
      <c r="E29" s="18"/>
      <c r="F29" s="18"/>
      <c r="G29" s="20"/>
      <c r="I29" s="18" t="s">
        <v>370</v>
      </c>
      <c r="K29" s="523">
        <v>41</v>
      </c>
    </row>
    <row r="30" spans="1:11" ht="13.5" customHeight="1" x14ac:dyDescent="0.2">
      <c r="D30" s="34"/>
      <c r="E30" s="38"/>
      <c r="F30" s="39"/>
      <c r="G30" s="36"/>
      <c r="H30" s="40"/>
      <c r="I30" s="18" t="s">
        <v>371</v>
      </c>
      <c r="J30" s="18"/>
      <c r="K30" s="523">
        <v>42</v>
      </c>
    </row>
    <row r="31" spans="1:11" ht="13.5" customHeight="1" x14ac:dyDescent="0.2">
      <c r="A31" s="14" t="s">
        <v>22</v>
      </c>
      <c r="B31" s="41"/>
      <c r="C31" s="41"/>
      <c r="D31" s="34"/>
      <c r="E31" s="14" t="s">
        <v>21</v>
      </c>
      <c r="F31" s="28"/>
      <c r="G31" s="28"/>
      <c r="I31" s="18" t="s">
        <v>481</v>
      </c>
      <c r="J31" s="34"/>
      <c r="K31" s="523">
        <v>43</v>
      </c>
    </row>
    <row r="32" spans="1:11" ht="13.5" customHeight="1" x14ac:dyDescent="0.2">
      <c r="A32" s="18" t="s">
        <v>399</v>
      </c>
      <c r="B32" s="20"/>
      <c r="C32" s="20">
        <v>17</v>
      </c>
      <c r="E32" s="18" t="s">
        <v>3</v>
      </c>
      <c r="F32" s="22"/>
      <c r="G32" s="20">
        <v>29</v>
      </c>
      <c r="I32" s="18" t="s">
        <v>372</v>
      </c>
      <c r="J32" s="34"/>
      <c r="K32" s="523">
        <v>46</v>
      </c>
    </row>
    <row r="33" spans="1:11" ht="13.5" customHeight="1" x14ac:dyDescent="0.2">
      <c r="A33" s="18" t="s">
        <v>5</v>
      </c>
      <c r="B33" s="42"/>
      <c r="C33" s="20">
        <v>18</v>
      </c>
      <c r="E33" s="18" t="s">
        <v>5</v>
      </c>
      <c r="F33" s="24"/>
      <c r="G33" s="20">
        <v>30</v>
      </c>
    </row>
    <row r="34" spans="1:11" ht="13.5" customHeight="1" x14ac:dyDescent="0.2">
      <c r="G34" s="43"/>
      <c r="H34" s="29"/>
    </row>
    <row r="35" spans="1:11" ht="13.5" customHeight="1" x14ac:dyDescent="0.2">
      <c r="A35" s="14" t="s">
        <v>25</v>
      </c>
      <c r="B35" s="15"/>
      <c r="C35" s="16"/>
      <c r="E35" s="14" t="s">
        <v>23</v>
      </c>
      <c r="F35" s="28"/>
      <c r="G35" s="28"/>
    </row>
    <row r="36" spans="1:11" x14ac:dyDescent="0.2">
      <c r="A36" s="18" t="s">
        <v>3</v>
      </c>
      <c r="B36" s="20"/>
      <c r="C36" s="20">
        <v>19</v>
      </c>
      <c r="E36" s="18" t="s">
        <v>3</v>
      </c>
      <c r="F36" s="22"/>
      <c r="G36" s="20">
        <v>31</v>
      </c>
    </row>
    <row r="37" spans="1:11" x14ac:dyDescent="0.2">
      <c r="A37" s="18" t="s">
        <v>5</v>
      </c>
      <c r="B37" s="26"/>
      <c r="C37" s="24">
        <v>20</v>
      </c>
      <c r="E37" s="18" t="s">
        <v>5</v>
      </c>
      <c r="F37" s="22"/>
      <c r="G37" s="20">
        <v>32</v>
      </c>
    </row>
    <row r="38" spans="1:11" x14ac:dyDescent="0.2">
      <c r="E38" s="18"/>
      <c r="F38" s="22"/>
      <c r="G38" s="20"/>
    </row>
    <row r="39" spans="1:11" x14ac:dyDescent="0.2">
      <c r="I39" s="18"/>
      <c r="K39" s="523"/>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2" location="'TEF-FCF &amp; Debt'!A1" tooltip="Free Cash Flow and Change In Debt" display="Free Cash Flow and Change In Debt"/>
    <hyperlink ref="A23" location="'TEF-CF &amp; Ebitda-CapEx'!A1" tooltip="Reconciliations of Cash Flow and Oibda Minus CapEx" display="Reconciliations of Cash Flow and Oibda Minus CapEx"/>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6-17 Financing operations'!Área_de_impresión" tooltip="YTD Financing operations" display="2016/2017 Financing Operations"/>
    <hyperlink ref="A36" location="'P&amp;L Germany'!A1" tooltip="Consolidated Income Statement" display="Consolidated Income Statement"/>
    <hyperlink ref="A37"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A1" tooltip="Consolidated Income Statement" display="Consolidated Income Statement"/>
    <hyperlink ref="E33" location="'Accesses &amp; KPIs Chile'!A1" tooltip="Accesses" display="Accesses &amp; Selected Mobile Business Operating Data"/>
    <hyperlink ref="E37" location="'Accesses &amp; KPIs Peru'!A1" tooltip="Accesses" display="Accesses &amp; Selected Mobile Business Operating Data"/>
    <hyperlink ref="I16" location="'Accesses &amp; KPIs Colombia'!A1" tooltip="Accesses" display="Accesses &amp; Selected Mobile Business Operating Data"/>
    <hyperlink ref="I20" location="'Accesses &amp; KPIs Mexico'!A1" tooltip="Accesses" display="Accesses &amp; Selected Mobile Business Operating Data"/>
    <hyperlink ref="A33" location="'Accesses &amp; KPIs Spain'!A1" display="Accesses &amp; Selected Mobile Business Operating Data"/>
    <hyperlink ref="E27" location="'P&amp;L Argentina'!A1" display="Consolidated Income Statement"/>
    <hyperlink ref="E28" location="'Accesses &amp; KPIs Argentina'!A1" tooltip="Accesses" display="Accesses &amp; Selected Mobile Business Operating Data"/>
    <hyperlink ref="E32" location="'P&amp;L Chile'!A1" display="Consolidated Income Statement"/>
    <hyperlink ref="E36" location="'P&amp;L Peru'!Área_de_impresión" display="Consolidated Income Statement"/>
    <hyperlink ref="I15" location="'P&amp;L Colombia'!A1" display="Consolidated Income Statement"/>
    <hyperlink ref="I19" location="'P&amp;L Mexico'!A1" display="Consolidated Income Statement"/>
    <hyperlink ref="I23" location="'Rest of Hispam'!A1" display="Consolidated Income Statement"/>
    <hyperlink ref="A32" location="'P&amp;L Spain'!Área_de_impresión" display="Consolidated Income Statement "/>
    <hyperlink ref="A15" location="'TEF Accesses'!Área_de_impresión" display="Accesses"/>
    <hyperlink ref="A24" location="'TEF-Consolidated CF Statement'!A1" tooltip="Reconciliations of Cash Flow and Oibda Minus CapEx" display="Consolidated Cash Flow Statement"/>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A28" location="'Basis for Guidance 2017'!A1" tooltip="Reconciliation of Reported vs. Organic Growth" display="Reconciliation of Reported vs. Basis for guidance 2017"/>
    <hyperlink ref="E24" location="'Accesses HISPAM'!Área_de_impresión" tooltip="Accesses by country" display="Accesses Data"/>
    <hyperlink ref="A29" location="'Basis for Guidance 2018'!Área_de_impresión" tooltip="Reconciliation of Reported vs. Organic Growth" display="Reconciliation of Reported vs. Basis for guidance 2018"/>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2"/>
  <sheetViews>
    <sheetView showGridLines="0" topLeftCell="A10" zoomScaleNormal="100" zoomScaleSheetLayoutView="100" workbookViewId="0"/>
  </sheetViews>
  <sheetFormatPr baseColWidth="10" defaultRowHeight="12.75" x14ac:dyDescent="0.2"/>
  <cols>
    <col min="1" max="1" width="1.625" style="46" customWidth="1"/>
    <col min="2" max="2" width="10.5" style="92" customWidth="1"/>
    <col min="3" max="3" width="57" style="92" customWidth="1"/>
    <col min="4" max="6" width="9.625" style="92" customWidth="1"/>
    <col min="7" max="7" width="11" style="92" customWidth="1"/>
    <col min="8" max="8" width="1.625" style="92" customWidth="1"/>
    <col min="9" max="9" width="11.5" style="92" customWidth="1"/>
    <col min="10" max="11" width="10.375" style="92" customWidth="1"/>
    <col min="12" max="12" width="11.5" style="92" customWidth="1"/>
    <col min="13" max="13" width="1.625" style="92" customWidth="1"/>
    <col min="14" max="16384" width="11" style="50"/>
  </cols>
  <sheetData>
    <row r="1" spans="1:13" ht="12.95" customHeight="1" x14ac:dyDescent="0.2">
      <c r="A1" s="90"/>
      <c r="B1" s="979" t="s">
        <v>27</v>
      </c>
      <c r="C1" s="979"/>
      <c r="D1" s="49"/>
      <c r="E1" s="49"/>
      <c r="F1" s="49"/>
      <c r="G1" s="49"/>
      <c r="H1" s="49"/>
      <c r="I1" s="49"/>
      <c r="J1" s="642"/>
      <c r="K1" s="642"/>
      <c r="L1" s="49"/>
      <c r="M1" s="248"/>
    </row>
    <row r="2" spans="1:13" ht="12.95" customHeight="1" x14ac:dyDescent="0.2">
      <c r="A2" s="90"/>
      <c r="B2" s="979" t="s">
        <v>125</v>
      </c>
      <c r="C2" s="979"/>
      <c r="D2" s="49"/>
      <c r="E2" s="121"/>
      <c r="F2" s="49"/>
      <c r="G2" s="222"/>
      <c r="H2" s="49"/>
      <c r="I2" s="49"/>
      <c r="J2" s="49"/>
      <c r="K2" s="49"/>
      <c r="L2" s="49"/>
      <c r="M2" s="248"/>
    </row>
    <row r="3" spans="1:13" ht="14.1" customHeight="1" x14ac:dyDescent="0.2">
      <c r="A3" s="90"/>
      <c r="B3" s="163" t="s">
        <v>29</v>
      </c>
      <c r="C3" s="163"/>
      <c r="D3" s="49"/>
      <c r="E3" s="49"/>
      <c r="F3" s="49"/>
      <c r="G3" s="49"/>
      <c r="H3" s="49"/>
      <c r="I3" s="222"/>
      <c r="J3" s="49"/>
      <c r="K3" s="49"/>
      <c r="L3" s="49"/>
      <c r="M3" s="248"/>
    </row>
    <row r="4" spans="1:13" ht="15" customHeight="1" x14ac:dyDescent="0.2">
      <c r="A4" s="54"/>
      <c r="B4" s="79"/>
      <c r="C4" s="79"/>
      <c r="D4" s="972">
        <v>2016</v>
      </c>
      <c r="E4" s="972"/>
      <c r="F4" s="972"/>
      <c r="G4" s="972"/>
      <c r="H4" s="79"/>
      <c r="I4" s="972">
        <v>2017</v>
      </c>
      <c r="J4" s="972"/>
      <c r="K4" s="972"/>
      <c r="L4" s="972"/>
      <c r="M4" s="56"/>
    </row>
    <row r="5" spans="1:13" ht="3.95" customHeight="1" x14ac:dyDescent="0.2">
      <c r="A5" s="54"/>
      <c r="B5" s="208"/>
      <c r="C5" s="208"/>
      <c r="D5" s="209"/>
      <c r="E5" s="209"/>
      <c r="F5" s="209"/>
      <c r="G5" s="209"/>
      <c r="H5" s="79"/>
      <c r="I5" s="79"/>
      <c r="J5" s="209"/>
      <c r="K5" s="209"/>
      <c r="L5" s="209"/>
      <c r="M5" s="56"/>
    </row>
    <row r="6" spans="1:13" ht="15" customHeight="1" x14ac:dyDescent="0.2">
      <c r="A6" s="59"/>
      <c r="B6" s="211"/>
      <c r="C6" s="211"/>
      <c r="D6" s="200" t="s">
        <v>60</v>
      </c>
      <c r="E6" s="171" t="s">
        <v>126</v>
      </c>
      <c r="F6" s="171" t="s">
        <v>127</v>
      </c>
      <c r="G6" s="172" t="s">
        <v>64</v>
      </c>
      <c r="H6" s="232"/>
      <c r="I6" s="200" t="s">
        <v>60</v>
      </c>
      <c r="J6" s="171" t="s">
        <v>126</v>
      </c>
      <c r="K6" s="171" t="s">
        <v>127</v>
      </c>
      <c r="L6" s="172" t="s">
        <v>64</v>
      </c>
      <c r="M6" s="127"/>
    </row>
    <row r="7" spans="1:13" ht="5.0999999999999996" customHeight="1" x14ac:dyDescent="0.2">
      <c r="A7" s="59"/>
      <c r="B7" s="211"/>
      <c r="C7" s="211"/>
      <c r="D7" s="249"/>
      <c r="E7" s="226"/>
      <c r="F7" s="226"/>
      <c r="G7" s="226"/>
      <c r="H7" s="227"/>
      <c r="I7" s="249"/>
      <c r="J7" s="226"/>
      <c r="K7" s="226"/>
      <c r="L7" s="226"/>
      <c r="M7" s="127"/>
    </row>
    <row r="8" spans="1:13" ht="5.0999999999999996" customHeight="1" x14ac:dyDescent="0.2">
      <c r="A8" s="52"/>
      <c r="B8" s="214"/>
      <c r="C8" s="214"/>
      <c r="D8" s="216"/>
      <c r="E8" s="216"/>
      <c r="F8" s="216"/>
      <c r="G8" s="216"/>
      <c r="H8" s="228"/>
      <c r="I8" s="216"/>
      <c r="J8" s="216"/>
      <c r="K8" s="216"/>
      <c r="L8" s="216"/>
      <c r="M8" s="53"/>
    </row>
    <row r="9" spans="1:13" ht="14.1" customHeight="1" x14ac:dyDescent="0.2">
      <c r="A9" s="63"/>
      <c r="B9" s="243" t="s">
        <v>128</v>
      </c>
      <c r="C9" s="243" t="s">
        <v>129</v>
      </c>
      <c r="D9" s="86">
        <v>3083</v>
      </c>
      <c r="E9" s="86">
        <v>6996</v>
      </c>
      <c r="F9" s="86">
        <v>11413</v>
      </c>
      <c r="G9" s="65">
        <v>16130</v>
      </c>
      <c r="H9" s="4"/>
      <c r="I9" s="86">
        <v>3534</v>
      </c>
      <c r="J9" s="86">
        <v>7467</v>
      </c>
      <c r="K9" s="86">
        <v>11898</v>
      </c>
      <c r="L9" s="65">
        <v>16530</v>
      </c>
      <c r="M9" s="74"/>
    </row>
    <row r="10" spans="1:13" ht="14.1" customHeight="1" x14ac:dyDescent="0.2">
      <c r="A10" s="250"/>
      <c r="B10" s="229" t="s">
        <v>130</v>
      </c>
      <c r="C10" s="231" t="s">
        <v>131</v>
      </c>
      <c r="D10" s="184">
        <v>-887</v>
      </c>
      <c r="E10" s="184">
        <v>-1377</v>
      </c>
      <c r="F10" s="184">
        <v>-1746</v>
      </c>
      <c r="G10" s="68">
        <v>-2143</v>
      </c>
      <c r="H10" s="230"/>
      <c r="I10" s="184">
        <v>-641</v>
      </c>
      <c r="J10" s="184">
        <v>-976</v>
      </c>
      <c r="K10" s="184">
        <v>-1322</v>
      </c>
      <c r="L10" s="68">
        <v>-1726</v>
      </c>
      <c r="M10" s="207"/>
    </row>
    <row r="11" spans="1:13" ht="14.1" customHeight="1" x14ac:dyDescent="0.2">
      <c r="A11" s="250"/>
      <c r="B11" s="229" t="s">
        <v>132</v>
      </c>
      <c r="C11" s="231" t="s">
        <v>133</v>
      </c>
      <c r="D11" s="184">
        <v>12</v>
      </c>
      <c r="E11" s="184">
        <v>-228</v>
      </c>
      <c r="F11" s="184">
        <v>-365</v>
      </c>
      <c r="G11" s="68">
        <v>-649</v>
      </c>
      <c r="H11" s="230"/>
      <c r="I11" s="184">
        <v>-149</v>
      </c>
      <c r="J11" s="184">
        <v>-537</v>
      </c>
      <c r="K11" s="184">
        <v>-713</v>
      </c>
      <c r="L11" s="68">
        <v>-1005</v>
      </c>
      <c r="M11" s="207"/>
    </row>
    <row r="12" spans="1:13" ht="14.1" customHeight="1" x14ac:dyDescent="0.2">
      <c r="A12" s="63"/>
      <c r="B12" s="243" t="s">
        <v>134</v>
      </c>
      <c r="C12" s="243" t="s">
        <v>135</v>
      </c>
      <c r="D12" s="86">
        <v>2207</v>
      </c>
      <c r="E12" s="86">
        <v>5391</v>
      </c>
      <c r="F12" s="86">
        <v>9302</v>
      </c>
      <c r="G12" s="65">
        <v>13338</v>
      </c>
      <c r="H12" s="4"/>
      <c r="I12" s="86">
        <v>2743</v>
      </c>
      <c r="J12" s="86">
        <v>5954</v>
      </c>
      <c r="K12" s="86">
        <v>9863</v>
      </c>
      <c r="L12" s="65">
        <v>13799</v>
      </c>
      <c r="M12" s="74"/>
    </row>
    <row r="13" spans="1:13" ht="14.1" customHeight="1" x14ac:dyDescent="0.2">
      <c r="A13" s="250"/>
      <c r="B13" s="229" t="s">
        <v>136</v>
      </c>
      <c r="C13" s="231" t="s">
        <v>477</v>
      </c>
      <c r="D13" s="184">
        <v>-2279</v>
      </c>
      <c r="E13" s="184">
        <v>-4643</v>
      </c>
      <c r="F13" s="184">
        <v>-7228</v>
      </c>
      <c r="G13" s="68">
        <v>-9187</v>
      </c>
      <c r="H13" s="230"/>
      <c r="I13" s="184">
        <v>-2285</v>
      </c>
      <c r="J13" s="184">
        <v>-4405</v>
      </c>
      <c r="K13" s="184">
        <v>-6794</v>
      </c>
      <c r="L13" s="68">
        <v>-8992</v>
      </c>
      <c r="M13" s="207"/>
    </row>
    <row r="14" spans="1:13" ht="14.1" customHeight="1" x14ac:dyDescent="0.2">
      <c r="A14" s="250"/>
      <c r="B14" s="229" t="s">
        <v>340</v>
      </c>
      <c r="C14" s="251" t="s">
        <v>478</v>
      </c>
      <c r="D14" s="184">
        <v>-3</v>
      </c>
      <c r="E14" s="184">
        <v>-13</v>
      </c>
      <c r="F14" s="184">
        <v>-343</v>
      </c>
      <c r="G14" s="68">
        <v>-349</v>
      </c>
      <c r="H14" s="230"/>
      <c r="I14" s="184">
        <v>-4</v>
      </c>
      <c r="J14" s="184">
        <v>-8</v>
      </c>
      <c r="K14" s="184">
        <v>-333</v>
      </c>
      <c r="L14" s="68">
        <v>-352</v>
      </c>
      <c r="M14" s="207"/>
    </row>
    <row r="15" spans="1:13" ht="14.1" customHeight="1" x14ac:dyDescent="0.2">
      <c r="A15" s="63"/>
      <c r="B15" s="243" t="s">
        <v>137</v>
      </c>
      <c r="C15" s="243" t="s">
        <v>138</v>
      </c>
      <c r="D15" s="86">
        <v>-72</v>
      </c>
      <c r="E15" s="86">
        <v>748</v>
      </c>
      <c r="F15" s="86">
        <v>2073</v>
      </c>
      <c r="G15" s="65">
        <v>4151</v>
      </c>
      <c r="H15" s="4"/>
      <c r="I15" s="86">
        <v>457</v>
      </c>
      <c r="J15" s="86">
        <v>1549</v>
      </c>
      <c r="K15" s="86">
        <v>3068</v>
      </c>
      <c r="L15" s="65">
        <v>4807</v>
      </c>
      <c r="M15" s="74"/>
    </row>
    <row r="16" spans="1:13" ht="14.1" customHeight="1" x14ac:dyDescent="0.2">
      <c r="A16" s="250"/>
      <c r="B16" s="229" t="s">
        <v>139</v>
      </c>
      <c r="C16" s="231" t="s">
        <v>141</v>
      </c>
      <c r="D16" s="672">
        <v>170</v>
      </c>
      <c r="E16" s="184">
        <v>244</v>
      </c>
      <c r="F16" s="184">
        <v>645</v>
      </c>
      <c r="G16" s="68">
        <v>927</v>
      </c>
      <c r="H16" s="230"/>
      <c r="I16" s="184">
        <v>-177</v>
      </c>
      <c r="J16" s="184">
        <v>-366</v>
      </c>
      <c r="K16" s="184">
        <v>-680</v>
      </c>
      <c r="L16" s="68">
        <v>-899</v>
      </c>
      <c r="M16" s="207"/>
    </row>
    <row r="17" spans="1:13" ht="14.1" customHeight="1" x14ac:dyDescent="0.2">
      <c r="A17" s="250"/>
      <c r="B17" s="229" t="s">
        <v>140</v>
      </c>
      <c r="C17" s="231" t="s">
        <v>479</v>
      </c>
      <c r="D17" s="184">
        <v>-756</v>
      </c>
      <c r="E17" s="184">
        <v>-2970</v>
      </c>
      <c r="F17" s="184">
        <v>-2209</v>
      </c>
      <c r="G17" s="68">
        <v>-2899</v>
      </c>
      <c r="H17" s="230"/>
      <c r="I17" s="184">
        <v>-207</v>
      </c>
      <c r="J17" s="184">
        <v>-1268</v>
      </c>
      <c r="K17" s="184">
        <v>-1668</v>
      </c>
      <c r="L17" s="68">
        <v>-543</v>
      </c>
      <c r="M17" s="207"/>
    </row>
    <row r="18" spans="1:13" ht="14.1" customHeight="1" x14ac:dyDescent="0.2">
      <c r="A18" s="250"/>
      <c r="B18" s="243" t="s">
        <v>529</v>
      </c>
      <c r="C18" s="243" t="s">
        <v>142</v>
      </c>
      <c r="D18" s="86">
        <v>-658</v>
      </c>
      <c r="E18" s="86">
        <v>-1978</v>
      </c>
      <c r="F18" s="86">
        <v>510</v>
      </c>
      <c r="G18" s="65">
        <v>2178</v>
      </c>
      <c r="H18" s="4"/>
      <c r="I18" s="86">
        <v>74</v>
      </c>
      <c r="J18" s="86">
        <v>-85</v>
      </c>
      <c r="K18" s="86">
        <v>720</v>
      </c>
      <c r="L18" s="65">
        <v>3365</v>
      </c>
      <c r="M18" s="207"/>
    </row>
    <row r="19" spans="1:13" ht="14.1" customHeight="1" x14ac:dyDescent="0.2">
      <c r="A19" s="63"/>
      <c r="B19" s="229" t="s">
        <v>528</v>
      </c>
      <c r="C19" s="231" t="s">
        <v>144</v>
      </c>
      <c r="D19" s="184">
        <v>-520.80722235290648</v>
      </c>
      <c r="E19" s="184">
        <v>-165.08699999999999</v>
      </c>
      <c r="F19" s="184">
        <v>-328.1895272548802</v>
      </c>
      <c r="G19" s="68">
        <v>-91</v>
      </c>
      <c r="H19" s="230"/>
      <c r="I19" s="184">
        <v>141</v>
      </c>
      <c r="J19" s="184">
        <v>-506</v>
      </c>
      <c r="K19" s="184">
        <v>-514</v>
      </c>
      <c r="L19" s="68">
        <v>-639</v>
      </c>
      <c r="M19" s="74"/>
    </row>
    <row r="20" spans="1:13" ht="14.1" customHeight="1" x14ac:dyDescent="0.2">
      <c r="A20" s="52"/>
      <c r="B20" s="229" t="s">
        <v>143</v>
      </c>
      <c r="C20" s="231" t="s">
        <v>145</v>
      </c>
      <c r="D20" s="184">
        <v>801.2941981664901</v>
      </c>
      <c r="E20" s="184">
        <v>1219.7570000000001</v>
      </c>
      <c r="F20" s="184">
        <v>1269.8856145156037</v>
      </c>
      <c r="G20" s="68">
        <v>1703</v>
      </c>
      <c r="H20" s="230"/>
      <c r="I20" s="184">
        <v>104</v>
      </c>
      <c r="J20" s="184">
        <v>314</v>
      </c>
      <c r="K20" s="184">
        <v>-139</v>
      </c>
      <c r="L20" s="68">
        <v>-361</v>
      </c>
      <c r="M20" s="53"/>
    </row>
    <row r="21" spans="1:13" ht="14.1" customHeight="1" x14ac:dyDescent="0.2">
      <c r="A21" s="52"/>
      <c r="B21" s="229" t="s">
        <v>128</v>
      </c>
      <c r="C21" s="231" t="s">
        <v>146</v>
      </c>
      <c r="D21" s="184">
        <v>49161</v>
      </c>
      <c r="E21" s="184">
        <v>49161</v>
      </c>
      <c r="F21" s="184">
        <v>49161</v>
      </c>
      <c r="G21" s="68">
        <v>49161</v>
      </c>
      <c r="H21" s="230"/>
      <c r="I21" s="184">
        <v>48595</v>
      </c>
      <c r="J21" s="184">
        <v>48595</v>
      </c>
      <c r="K21" s="184">
        <v>48595</v>
      </c>
      <c r="L21" s="68">
        <v>48595</v>
      </c>
      <c r="M21" s="53"/>
    </row>
    <row r="22" spans="1:13" ht="14.1" customHeight="1" x14ac:dyDescent="0.2">
      <c r="A22" s="52"/>
      <c r="B22" s="243" t="s">
        <v>147</v>
      </c>
      <c r="C22" s="243" t="s">
        <v>148</v>
      </c>
      <c r="D22" s="86">
        <v>50099</v>
      </c>
      <c r="E22" s="86">
        <v>52193</v>
      </c>
      <c r="F22" s="86">
        <v>49593</v>
      </c>
      <c r="G22" s="65">
        <v>48595</v>
      </c>
      <c r="H22" s="4"/>
      <c r="I22" s="86">
        <v>48766</v>
      </c>
      <c r="J22" s="86">
        <v>48487</v>
      </c>
      <c r="K22" s="86">
        <v>47222</v>
      </c>
      <c r="L22" s="65">
        <v>44230</v>
      </c>
      <c r="M22" s="53"/>
    </row>
    <row r="23" spans="1:13" ht="6" customHeight="1" x14ac:dyDescent="0.2">
      <c r="A23" s="52"/>
      <c r="B23" s="245"/>
      <c r="C23" s="245"/>
      <c r="D23" s="100"/>
      <c r="E23" s="100"/>
      <c r="F23" s="100"/>
      <c r="G23" s="100"/>
      <c r="H23" s="100"/>
      <c r="I23" s="100"/>
      <c r="J23" s="100"/>
      <c r="K23" s="245"/>
      <c r="L23" s="100"/>
      <c r="M23" s="53"/>
    </row>
    <row r="24" spans="1:13" ht="6" customHeight="1" x14ac:dyDescent="0.2">
      <c r="A24" s="89"/>
      <c r="B24" s="1"/>
      <c r="C24" s="1"/>
      <c r="D24" s="103"/>
      <c r="E24" s="1"/>
      <c r="F24" s="213"/>
      <c r="G24" s="1"/>
      <c r="H24" s="1"/>
      <c r="I24" s="103"/>
      <c r="J24" s="213"/>
      <c r="K24" s="1"/>
      <c r="L24" s="1"/>
      <c r="M24" s="46"/>
    </row>
    <row r="25" spans="1:13" ht="17.25" customHeight="1" x14ac:dyDescent="0.2">
      <c r="A25" s="89"/>
      <c r="B25" s="528" t="s">
        <v>149</v>
      </c>
      <c r="C25" s="528"/>
      <c r="D25" s="528"/>
      <c r="E25" s="528"/>
      <c r="F25" s="528"/>
      <c r="G25" s="159"/>
      <c r="H25" s="159"/>
      <c r="I25" s="159"/>
      <c r="J25" s="159"/>
      <c r="K25" s="159"/>
      <c r="L25" s="159"/>
      <c r="M25" s="46"/>
    </row>
    <row r="26" spans="1:13" ht="36" customHeight="1" x14ac:dyDescent="0.2">
      <c r="A26" s="89"/>
      <c r="B26" s="965" t="s">
        <v>390</v>
      </c>
      <c r="C26" s="965"/>
      <c r="D26" s="965"/>
      <c r="E26" s="965"/>
      <c r="F26" s="965"/>
      <c r="G26" s="965"/>
      <c r="H26" s="965"/>
      <c r="I26" s="965"/>
      <c r="J26" s="965"/>
      <c r="K26" s="965"/>
      <c r="L26" s="965"/>
      <c r="M26" s="46"/>
    </row>
    <row r="27" spans="1:13" ht="13.5" customHeight="1" x14ac:dyDescent="0.2">
      <c r="A27" s="89"/>
      <c r="B27" s="980" t="s">
        <v>391</v>
      </c>
      <c r="C27" s="980"/>
      <c r="D27" s="980"/>
      <c r="E27" s="980"/>
      <c r="F27" s="980"/>
      <c r="G27" s="980"/>
      <c r="H27" s="980"/>
      <c r="I27" s="980"/>
      <c r="J27" s="980"/>
      <c r="K27" s="851"/>
      <c r="L27" s="851"/>
      <c r="M27" s="46"/>
    </row>
    <row r="28" spans="1:13" ht="13.5" customHeight="1" x14ac:dyDescent="0.2">
      <c r="A28" s="89"/>
      <c r="B28" s="980" t="s">
        <v>150</v>
      </c>
      <c r="C28" s="980"/>
      <c r="D28" s="980"/>
      <c r="E28" s="980"/>
      <c r="F28" s="980"/>
      <c r="G28" s="980"/>
      <c r="H28" s="980"/>
      <c r="I28" s="980"/>
      <c r="J28" s="980"/>
      <c r="K28" s="851"/>
      <c r="L28" s="851"/>
      <c r="M28" s="46"/>
    </row>
    <row r="29" spans="1:13" x14ac:dyDescent="0.2">
      <c r="A29" s="89"/>
      <c r="B29" s="980" t="s">
        <v>532</v>
      </c>
      <c r="C29" s="980"/>
      <c r="D29" s="980"/>
      <c r="E29" s="980"/>
      <c r="F29" s="980"/>
      <c r="G29" s="980"/>
      <c r="H29" s="980"/>
      <c r="I29" s="980"/>
      <c r="J29" s="980"/>
      <c r="K29" s="851"/>
      <c r="L29" s="851"/>
      <c r="M29" s="46"/>
    </row>
    <row r="30" spans="1:13" ht="27.75" customHeight="1" x14ac:dyDescent="0.2">
      <c r="A30" s="89"/>
      <c r="B30" s="980" t="s">
        <v>572</v>
      </c>
      <c r="C30" s="980"/>
      <c r="D30" s="980"/>
      <c r="E30" s="980"/>
      <c r="F30" s="980"/>
      <c r="G30" s="980"/>
      <c r="H30" s="980"/>
      <c r="I30" s="980"/>
      <c r="J30" s="980"/>
      <c r="K30" s="980"/>
      <c r="L30" s="980"/>
      <c r="M30" s="46"/>
    </row>
    <row r="31" spans="1:13" ht="20.25" customHeight="1" x14ac:dyDescent="0.2">
      <c r="A31" s="157"/>
      <c r="B31" s="965" t="s">
        <v>480</v>
      </c>
      <c r="C31" s="965"/>
      <c r="D31" s="965"/>
      <c r="E31" s="965"/>
      <c r="F31" s="965"/>
      <c r="G31" s="965"/>
      <c r="H31" s="965"/>
      <c r="I31" s="965"/>
      <c r="J31" s="965"/>
      <c r="K31" s="965"/>
      <c r="L31" s="965"/>
      <c r="M31" s="161"/>
    </row>
    <row r="32" spans="1:13" ht="25.5" customHeight="1" x14ac:dyDescent="0.2">
      <c r="A32" s="89"/>
      <c r="M32" s="46"/>
    </row>
  </sheetData>
  <mergeCells count="10">
    <mergeCell ref="B31:L31"/>
    <mergeCell ref="B27:J27"/>
    <mergeCell ref="B28:J28"/>
    <mergeCell ref="B29:J29"/>
    <mergeCell ref="B30:L30"/>
    <mergeCell ref="B1:C1"/>
    <mergeCell ref="B2:C2"/>
    <mergeCell ref="D4:G4"/>
    <mergeCell ref="I4:L4"/>
    <mergeCell ref="B26:L26"/>
  </mergeCells>
  <printOptions horizontalCentered="1" verticalCentered="1"/>
  <pageMargins left="0.23622047244094491" right="0.23622047244094491" top="0.15748031496062992" bottom="0.15748031496062992" header="0.31496062992125984" footer="0.31496062992125984"/>
  <pageSetup paperSize="9" scale="81" orientation="landscape" r:id="rId1"/>
  <headerFooter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34"/>
  <sheetViews>
    <sheetView showGridLines="0" topLeftCell="A19" zoomScale="120" zoomScaleNormal="120" zoomScaleSheetLayoutView="100" workbookViewId="0"/>
  </sheetViews>
  <sheetFormatPr baseColWidth="10" defaultRowHeight="12.75" x14ac:dyDescent="0.2"/>
  <cols>
    <col min="1" max="1" width="1.625" style="92" customWidth="1"/>
    <col min="2" max="2" width="62.375" style="92" customWidth="1"/>
    <col min="3" max="6" width="9.625" style="92" customWidth="1"/>
    <col min="7" max="7" width="1.625" style="92" customWidth="1"/>
    <col min="8" max="8" width="10.75" style="92" customWidth="1"/>
    <col min="9" max="9" width="10" style="92" customWidth="1"/>
    <col min="10" max="10" width="11" style="92" customWidth="1"/>
    <col min="11" max="11" width="10.625" style="92" customWidth="1"/>
    <col min="12" max="12" width="1.625" style="92" customWidth="1"/>
    <col min="13" max="16384" width="11" style="50"/>
  </cols>
  <sheetData>
    <row r="1" spans="1:12" ht="12.95" customHeight="1" x14ac:dyDescent="0.2">
      <c r="A1" s="90"/>
      <c r="B1" s="158" t="s">
        <v>27</v>
      </c>
      <c r="C1" s="121"/>
      <c r="D1" s="49"/>
      <c r="E1" s="121"/>
      <c r="F1" s="121"/>
      <c r="G1" s="49"/>
      <c r="H1" s="49"/>
      <c r="I1" s="49"/>
      <c r="J1" s="49"/>
      <c r="K1" s="49"/>
      <c r="L1" s="47"/>
    </row>
    <row r="2" spans="1:12" ht="12.95" customHeight="1" x14ac:dyDescent="0.2">
      <c r="A2" s="90"/>
      <c r="B2" s="158" t="s">
        <v>469</v>
      </c>
      <c r="C2" s="121"/>
      <c r="D2" s="121"/>
      <c r="E2" s="121"/>
      <c r="F2" s="635"/>
      <c r="G2" s="49"/>
      <c r="H2" s="978"/>
      <c r="I2" s="978"/>
      <c r="J2" s="978"/>
      <c r="K2" s="635"/>
      <c r="L2" s="47"/>
    </row>
    <row r="3" spans="1:12" ht="14.1" customHeight="1" x14ac:dyDescent="0.2">
      <c r="A3" s="90"/>
      <c r="B3" s="163" t="s">
        <v>29</v>
      </c>
      <c r="C3" s="121"/>
      <c r="D3" s="121"/>
      <c r="E3" s="121"/>
      <c r="F3" s="121"/>
      <c r="G3" s="49"/>
      <c r="H3" s="49"/>
      <c r="I3" s="49"/>
      <c r="J3" s="49"/>
      <c r="K3" s="49"/>
      <c r="L3" s="47"/>
    </row>
    <row r="4" spans="1:12" ht="15" customHeight="1" x14ac:dyDescent="0.2">
      <c r="A4" s="54"/>
      <c r="B4" s="271"/>
      <c r="C4" s="972">
        <v>2016</v>
      </c>
      <c r="D4" s="972"/>
      <c r="E4" s="972"/>
      <c r="F4" s="972"/>
      <c r="G4" s="79"/>
      <c r="H4" s="972">
        <v>2017</v>
      </c>
      <c r="I4" s="972"/>
      <c r="J4" s="972"/>
      <c r="K4" s="972"/>
      <c r="L4" s="79"/>
    </row>
    <row r="5" spans="1:12" ht="3.95" customHeight="1" x14ac:dyDescent="0.2">
      <c r="A5" s="54"/>
      <c r="B5" s="208"/>
      <c r="C5" s="209"/>
      <c r="D5" s="209"/>
      <c r="E5" s="209"/>
      <c r="F5" s="209"/>
      <c r="G5" s="79"/>
      <c r="H5" s="209"/>
      <c r="I5" s="209"/>
      <c r="J5" s="209"/>
      <c r="K5" s="209"/>
      <c r="L5" s="79"/>
    </row>
    <row r="6" spans="1:12" ht="15" customHeight="1" x14ac:dyDescent="0.2">
      <c r="A6" s="59"/>
      <c r="B6" s="211"/>
      <c r="C6" s="200" t="s">
        <v>60</v>
      </c>
      <c r="D6" s="200" t="s">
        <v>126</v>
      </c>
      <c r="E6" s="200" t="s">
        <v>127</v>
      </c>
      <c r="F6" s="172" t="s">
        <v>151</v>
      </c>
      <c r="G6" s="232"/>
      <c r="H6" s="200" t="s">
        <v>60</v>
      </c>
      <c r="I6" s="200" t="s">
        <v>126</v>
      </c>
      <c r="J6" s="200" t="s">
        <v>127</v>
      </c>
      <c r="K6" s="172" t="s">
        <v>64</v>
      </c>
      <c r="L6" s="58"/>
    </row>
    <row r="7" spans="1:12" ht="5.0999999999999996" customHeight="1" x14ac:dyDescent="0.2">
      <c r="A7" s="59"/>
      <c r="B7" s="211"/>
      <c r="C7" s="226"/>
      <c r="D7" s="226"/>
      <c r="E7" s="226"/>
      <c r="F7" s="226"/>
      <c r="G7" s="227"/>
      <c r="H7" s="226"/>
      <c r="I7" s="226"/>
      <c r="J7" s="226"/>
      <c r="K7" s="226"/>
      <c r="L7" s="58"/>
    </row>
    <row r="8" spans="1:12" ht="5.0999999999999996" customHeight="1" x14ac:dyDescent="0.2">
      <c r="A8" s="52"/>
      <c r="B8" s="886"/>
      <c r="C8" s="887"/>
      <c r="D8" s="887"/>
      <c r="E8" s="887"/>
      <c r="F8" s="887"/>
      <c r="G8" s="4"/>
      <c r="H8" s="887"/>
      <c r="I8" s="887"/>
      <c r="J8" s="887"/>
      <c r="K8" s="887"/>
      <c r="L8" s="70"/>
    </row>
    <row r="9" spans="1:12" ht="14.1" customHeight="1" x14ac:dyDescent="0.2">
      <c r="A9" s="63"/>
      <c r="B9" s="243" t="s">
        <v>31</v>
      </c>
      <c r="C9" s="86">
        <v>3838</v>
      </c>
      <c r="D9" s="86">
        <v>7756</v>
      </c>
      <c r="E9" s="86">
        <v>11931</v>
      </c>
      <c r="F9" s="65">
        <v>15118</v>
      </c>
      <c r="G9" s="253"/>
      <c r="H9" s="86">
        <v>4021</v>
      </c>
      <c r="I9" s="86">
        <v>8179</v>
      </c>
      <c r="J9" s="86">
        <v>12274</v>
      </c>
      <c r="K9" s="65">
        <v>16187</v>
      </c>
      <c r="L9" s="63"/>
    </row>
    <row r="10" spans="1:12" ht="14.1" customHeight="1" x14ac:dyDescent="0.2">
      <c r="A10" s="52"/>
      <c r="B10" s="254" t="s">
        <v>152</v>
      </c>
      <c r="C10" s="184">
        <v>-1695</v>
      </c>
      <c r="D10" s="184">
        <v>-3654</v>
      </c>
      <c r="E10" s="184">
        <v>-6016</v>
      </c>
      <c r="F10" s="68">
        <v>-8928</v>
      </c>
      <c r="G10" s="255"/>
      <c r="H10" s="184">
        <v>-1621</v>
      </c>
      <c r="I10" s="184">
        <v>-3507</v>
      </c>
      <c r="J10" s="184">
        <v>-5962</v>
      </c>
      <c r="K10" s="68">
        <v>-8697</v>
      </c>
      <c r="L10" s="70"/>
    </row>
    <row r="11" spans="1:12" ht="12.75" customHeight="1" x14ac:dyDescent="0.2">
      <c r="A11" s="52"/>
      <c r="B11" s="254" t="s">
        <v>153</v>
      </c>
      <c r="C11" s="184">
        <v>-141</v>
      </c>
      <c r="D11" s="184">
        <v>-332</v>
      </c>
      <c r="E11" s="184">
        <v>-598</v>
      </c>
      <c r="F11" s="68">
        <v>-738</v>
      </c>
      <c r="G11" s="255"/>
      <c r="H11" s="184">
        <v>-166</v>
      </c>
      <c r="I11" s="184">
        <v>-331</v>
      </c>
      <c r="J11" s="184">
        <v>-507</v>
      </c>
      <c r="K11" s="68">
        <v>-696</v>
      </c>
      <c r="L11" s="70"/>
    </row>
    <row r="12" spans="1:12" ht="12.75" customHeight="1" x14ac:dyDescent="0.2">
      <c r="A12" s="52"/>
      <c r="B12" s="229" t="s">
        <v>154</v>
      </c>
      <c r="C12" s="184">
        <v>-887</v>
      </c>
      <c r="D12" s="184">
        <v>-1377</v>
      </c>
      <c r="E12" s="184">
        <v>-1746</v>
      </c>
      <c r="F12" s="68">
        <v>-2143</v>
      </c>
      <c r="G12" s="255"/>
      <c r="H12" s="184">
        <v>-641</v>
      </c>
      <c r="I12" s="184">
        <v>-976</v>
      </c>
      <c r="J12" s="184">
        <v>-1322</v>
      </c>
      <c r="K12" s="68">
        <v>-1726</v>
      </c>
      <c r="L12" s="70"/>
    </row>
    <row r="13" spans="1:12" ht="12.75" customHeight="1" x14ac:dyDescent="0.2">
      <c r="A13" s="256"/>
      <c r="B13" s="254" t="s">
        <v>155</v>
      </c>
      <c r="C13" s="184">
        <v>12</v>
      </c>
      <c r="D13" s="184">
        <v>-228</v>
      </c>
      <c r="E13" s="184">
        <v>-365</v>
      </c>
      <c r="F13" s="68">
        <v>-649</v>
      </c>
      <c r="G13" s="255"/>
      <c r="H13" s="184">
        <v>-149</v>
      </c>
      <c r="I13" s="184">
        <v>-537</v>
      </c>
      <c r="J13" s="184">
        <v>-713</v>
      </c>
      <c r="K13" s="68">
        <v>-1005</v>
      </c>
      <c r="L13" s="79"/>
    </row>
    <row r="14" spans="1:12" ht="14.1" customHeight="1" x14ac:dyDescent="0.2">
      <c r="A14" s="256"/>
      <c r="B14" s="254" t="s">
        <v>156</v>
      </c>
      <c r="C14" s="184">
        <v>-6</v>
      </c>
      <c r="D14" s="184">
        <v>-6</v>
      </c>
      <c r="E14" s="184">
        <v>-25</v>
      </c>
      <c r="F14" s="68">
        <v>16</v>
      </c>
      <c r="G14" s="255"/>
      <c r="H14" s="184">
        <v>7</v>
      </c>
      <c r="I14" s="184">
        <v>-10</v>
      </c>
      <c r="J14" s="184">
        <v>-7</v>
      </c>
      <c r="K14" s="68">
        <v>-27</v>
      </c>
      <c r="L14" s="79"/>
    </row>
    <row r="15" spans="1:12" ht="14.1" customHeight="1" x14ac:dyDescent="0.2">
      <c r="A15" s="52"/>
      <c r="B15" s="254" t="s">
        <v>495</v>
      </c>
      <c r="C15" s="184">
        <v>-1192</v>
      </c>
      <c r="D15" s="184">
        <v>-1411</v>
      </c>
      <c r="E15" s="184">
        <v>-1109</v>
      </c>
      <c r="F15" s="68">
        <v>1474</v>
      </c>
      <c r="G15" s="255"/>
      <c r="H15" s="184">
        <v>-992</v>
      </c>
      <c r="I15" s="184">
        <v>-1269</v>
      </c>
      <c r="J15" s="184">
        <v>-695</v>
      </c>
      <c r="K15" s="68">
        <v>771</v>
      </c>
      <c r="L15" s="70"/>
    </row>
    <row r="16" spans="1:12" ht="14.1" customHeight="1" x14ac:dyDescent="0.2">
      <c r="A16" s="63"/>
      <c r="B16" s="257" t="s">
        <v>157</v>
      </c>
      <c r="C16" s="86">
        <v>-72</v>
      </c>
      <c r="D16" s="86">
        <v>748</v>
      </c>
      <c r="E16" s="86">
        <v>2073</v>
      </c>
      <c r="F16" s="65">
        <v>4151</v>
      </c>
      <c r="G16" s="253"/>
      <c r="H16" s="86">
        <v>457</v>
      </c>
      <c r="I16" s="86">
        <v>1549</v>
      </c>
      <c r="J16" s="86">
        <v>3068</v>
      </c>
      <c r="K16" s="65">
        <v>4807</v>
      </c>
      <c r="L16" s="63"/>
    </row>
    <row r="17" spans="1:12" ht="14.1" customHeight="1" x14ac:dyDescent="0.2">
      <c r="A17" s="63"/>
      <c r="B17" s="229" t="s">
        <v>158</v>
      </c>
      <c r="C17" s="184">
        <v>141</v>
      </c>
      <c r="D17" s="184">
        <v>332</v>
      </c>
      <c r="E17" s="184">
        <v>598</v>
      </c>
      <c r="F17" s="68">
        <v>738</v>
      </c>
      <c r="G17" s="255"/>
      <c r="H17" s="184">
        <v>166</v>
      </c>
      <c r="I17" s="184">
        <v>331</v>
      </c>
      <c r="J17" s="184">
        <v>507</v>
      </c>
      <c r="K17" s="68">
        <v>696</v>
      </c>
      <c r="L17" s="63"/>
    </row>
    <row r="18" spans="1:12" ht="14.1" customHeight="1" x14ac:dyDescent="0.2">
      <c r="A18" s="63"/>
      <c r="B18" s="254" t="s">
        <v>159</v>
      </c>
      <c r="C18" s="668">
        <v>0</v>
      </c>
      <c r="D18" s="184">
        <v>-264</v>
      </c>
      <c r="E18" s="184">
        <v>-354</v>
      </c>
      <c r="F18" s="68">
        <v>-511</v>
      </c>
      <c r="G18" s="255"/>
      <c r="H18" s="184">
        <v>-21</v>
      </c>
      <c r="I18" s="184">
        <v>-255</v>
      </c>
      <c r="J18" s="184">
        <v>-349</v>
      </c>
      <c r="K18" s="68">
        <v>-555</v>
      </c>
      <c r="L18" s="63"/>
    </row>
    <row r="19" spans="1:12" ht="14.1" customHeight="1" x14ac:dyDescent="0.2">
      <c r="A19" s="63"/>
      <c r="B19" s="258" t="s">
        <v>160</v>
      </c>
      <c r="C19" s="86">
        <v>69</v>
      </c>
      <c r="D19" s="86">
        <v>816</v>
      </c>
      <c r="E19" s="86">
        <v>2317</v>
      </c>
      <c r="F19" s="65">
        <v>4378</v>
      </c>
      <c r="G19" s="253"/>
      <c r="H19" s="86">
        <v>603</v>
      </c>
      <c r="I19" s="86">
        <v>1626</v>
      </c>
      <c r="J19" s="86">
        <v>3226</v>
      </c>
      <c r="K19" s="65">
        <v>4947</v>
      </c>
      <c r="L19" s="63"/>
    </row>
    <row r="20" spans="1:12" ht="14.1" customHeight="1" x14ac:dyDescent="0.2">
      <c r="A20" s="52"/>
      <c r="B20" s="139" t="s">
        <v>83</v>
      </c>
      <c r="C20" s="217">
        <v>5073.319066</v>
      </c>
      <c r="D20" s="217">
        <v>5066.1460290000005</v>
      </c>
      <c r="E20" s="217">
        <v>5061.2872259999995</v>
      </c>
      <c r="F20" s="68">
        <v>5061</v>
      </c>
      <c r="G20" s="255"/>
      <c r="H20" s="217">
        <v>5062</v>
      </c>
      <c r="I20" s="217">
        <v>5094</v>
      </c>
      <c r="J20" s="217">
        <v>5105</v>
      </c>
      <c r="K20" s="68">
        <v>5110</v>
      </c>
      <c r="L20" s="70"/>
    </row>
    <row r="21" spans="1:12" ht="14.1" customHeight="1" x14ac:dyDescent="0.2">
      <c r="A21" s="63"/>
      <c r="B21" s="258" t="s">
        <v>161</v>
      </c>
      <c r="C21" s="148">
        <v>1.3600563871966809E-2</v>
      </c>
      <c r="D21" s="148">
        <v>0.16106918263488529</v>
      </c>
      <c r="E21" s="148">
        <v>0.4577886803375818</v>
      </c>
      <c r="F21" s="77">
        <v>0.86504643351116384</v>
      </c>
      <c r="G21" s="148"/>
      <c r="H21" s="148">
        <v>0.11912287633346504</v>
      </c>
      <c r="I21" s="148">
        <v>0.31919905771495877</v>
      </c>
      <c r="J21" s="148">
        <v>0.63</v>
      </c>
      <c r="K21" s="77">
        <v>0.97</v>
      </c>
      <c r="L21" s="63"/>
    </row>
    <row r="22" spans="1:12" ht="6" customHeight="1" x14ac:dyDescent="0.2">
      <c r="A22" s="52"/>
      <c r="B22" s="245"/>
      <c r="C22" s="100"/>
      <c r="D22" s="100"/>
      <c r="E22" s="100"/>
      <c r="F22" s="100"/>
      <c r="G22" s="100"/>
      <c r="H22" s="100"/>
      <c r="I22" s="245"/>
      <c r="J22" s="245"/>
      <c r="K22" s="100"/>
      <c r="L22" s="70"/>
    </row>
    <row r="23" spans="1:12" ht="6" customHeight="1" x14ac:dyDescent="0.2">
      <c r="A23" s="89"/>
      <c r="B23" s="1"/>
      <c r="C23" s="1"/>
      <c r="D23" s="1"/>
      <c r="E23" s="1"/>
      <c r="F23" s="1"/>
      <c r="G23" s="1"/>
      <c r="H23" s="1"/>
      <c r="I23" s="1"/>
      <c r="J23" s="1"/>
      <c r="K23" s="1"/>
      <c r="L23" s="1"/>
    </row>
    <row r="24" spans="1:12" ht="12.75" customHeight="1" x14ac:dyDescent="0.2">
      <c r="A24" s="89"/>
      <c r="B24" s="982" t="s">
        <v>149</v>
      </c>
      <c r="C24" s="982"/>
      <c r="D24" s="982"/>
      <c r="E24" s="982"/>
      <c r="F24" s="982"/>
      <c r="G24" s="982"/>
      <c r="H24" s="982"/>
      <c r="I24" s="982"/>
      <c r="J24" s="982"/>
      <c r="K24" s="982"/>
      <c r="L24" s="259"/>
    </row>
    <row r="25" spans="1:12" ht="36.75" customHeight="1" x14ac:dyDescent="0.2">
      <c r="A25" s="89"/>
      <c r="B25" s="981" t="s">
        <v>392</v>
      </c>
      <c r="C25" s="981"/>
      <c r="D25" s="981"/>
      <c r="E25" s="981"/>
      <c r="F25" s="981"/>
      <c r="G25" s="981"/>
      <c r="H25" s="981"/>
      <c r="I25" s="981"/>
      <c r="J25" s="981"/>
      <c r="K25" s="981"/>
      <c r="L25" s="260"/>
    </row>
    <row r="26" spans="1:12" ht="15" customHeight="1" x14ac:dyDescent="0.2">
      <c r="A26" s="89"/>
      <c r="B26" s="983" t="s">
        <v>391</v>
      </c>
      <c r="C26" s="983"/>
      <c r="D26" s="983"/>
      <c r="E26" s="983"/>
      <c r="F26" s="983"/>
      <c r="G26" s="983"/>
      <c r="H26" s="983"/>
      <c r="I26" s="983"/>
      <c r="J26" s="854"/>
      <c r="K26" s="854"/>
      <c r="L26" s="261"/>
    </row>
    <row r="27" spans="1:12" ht="26.25" customHeight="1" x14ac:dyDescent="0.2">
      <c r="A27" s="89"/>
      <c r="B27" s="981" t="s">
        <v>571</v>
      </c>
      <c r="C27" s="981"/>
      <c r="D27" s="981"/>
      <c r="E27" s="981"/>
      <c r="F27" s="981"/>
      <c r="G27" s="981"/>
      <c r="H27" s="981"/>
      <c r="I27" s="981"/>
      <c r="J27" s="981"/>
      <c r="K27" s="981"/>
      <c r="L27" s="89"/>
    </row>
    <row r="28" spans="1:12" x14ac:dyDescent="0.2">
      <c r="A28" s="89"/>
      <c r="B28" s="981" t="s">
        <v>472</v>
      </c>
      <c r="C28" s="981"/>
      <c r="D28" s="981"/>
      <c r="E28" s="981"/>
      <c r="F28" s="981"/>
      <c r="G28" s="981"/>
      <c r="H28" s="981"/>
      <c r="I28" s="981"/>
      <c r="J28" s="981"/>
      <c r="K28" s="981"/>
      <c r="L28" s="89"/>
    </row>
    <row r="31" spans="1:12" ht="14.1" customHeight="1" x14ac:dyDescent="0.2"/>
    <row r="32" spans="1:12" ht="14.1" customHeight="1" x14ac:dyDescent="0.2"/>
    <row r="33" ht="14.1" customHeight="1" x14ac:dyDescent="0.2"/>
    <row r="34" ht="6" customHeight="1" x14ac:dyDescent="0.2"/>
  </sheetData>
  <mergeCells count="8">
    <mergeCell ref="B28:K28"/>
    <mergeCell ref="B27:K27"/>
    <mergeCell ref="H2:J2"/>
    <mergeCell ref="C4:F4"/>
    <mergeCell ref="H4:K4"/>
    <mergeCell ref="B24:K24"/>
    <mergeCell ref="B25:K25"/>
    <mergeCell ref="B26:I26"/>
  </mergeCells>
  <printOptions horizontalCentered="1" verticalCentered="1"/>
  <pageMargins left="0.23622047244094491" right="0.23622047244094491" top="0.15748031496062992" bottom="0.15748031496062992" header="0.31496062992125984" footer="0.31496062992125984"/>
  <pageSetup paperSize="9" scale="79"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66"/>
  <sheetViews>
    <sheetView showGridLines="0" topLeftCell="A31" zoomScaleNormal="100" zoomScaleSheetLayoutView="100" workbookViewId="0"/>
  </sheetViews>
  <sheetFormatPr baseColWidth="10" defaultRowHeight="12.75" x14ac:dyDescent="0.2"/>
  <cols>
    <col min="1" max="1" width="1.625" style="92" customWidth="1"/>
    <col min="2" max="2" width="65" style="92" customWidth="1"/>
    <col min="3" max="6" width="9.625" style="92" customWidth="1"/>
    <col min="7" max="7" width="1.625" style="295" customWidth="1"/>
    <col min="8" max="8" width="9.625" style="92" customWidth="1"/>
    <col min="9" max="9" width="9.75" style="92" customWidth="1"/>
    <col min="10" max="11" width="9.5" style="92" customWidth="1"/>
    <col min="12" max="12" width="1.625" style="92" customWidth="1"/>
    <col min="13" max="13" width="4.25" style="50" customWidth="1"/>
    <col min="14" max="16384" width="11" style="50"/>
  </cols>
  <sheetData>
    <row r="1" spans="1:12" ht="12.95" customHeight="1" x14ac:dyDescent="0.2">
      <c r="A1" s="90"/>
      <c r="B1" s="196" t="s">
        <v>27</v>
      </c>
      <c r="C1" s="263"/>
      <c r="D1" s="586"/>
      <c r="E1" s="263"/>
      <c r="F1" s="263"/>
      <c r="G1" s="586"/>
      <c r="H1" s="586"/>
      <c r="I1" s="586"/>
      <c r="J1" s="586"/>
      <c r="K1" s="586"/>
      <c r="L1" s="47"/>
    </row>
    <row r="2" spans="1:12" ht="12.95" customHeight="1" x14ac:dyDescent="0.2">
      <c r="A2" s="90"/>
      <c r="B2" s="196" t="s">
        <v>286</v>
      </c>
      <c r="C2" s="263"/>
      <c r="D2" s="263"/>
      <c r="E2" s="263"/>
      <c r="F2" s="263"/>
      <c r="G2" s="586"/>
      <c r="H2" s="984"/>
      <c r="I2" s="984"/>
      <c r="J2" s="984"/>
      <c r="K2" s="586"/>
      <c r="L2" s="47"/>
    </row>
    <row r="3" spans="1:12" ht="14.1" customHeight="1" x14ac:dyDescent="0.2">
      <c r="A3" s="90"/>
      <c r="B3" s="163" t="s">
        <v>29</v>
      </c>
      <c r="C3" s="121"/>
      <c r="D3" s="121"/>
      <c r="E3" s="121"/>
      <c r="F3" s="121"/>
      <c r="G3" s="586"/>
      <c r="H3" s="49"/>
      <c r="I3" s="49"/>
      <c r="J3" s="49"/>
      <c r="K3" s="49"/>
      <c r="L3" s="47"/>
    </row>
    <row r="4" spans="1:12" ht="15" customHeight="1" x14ac:dyDescent="0.2">
      <c r="A4" s="54"/>
      <c r="B4" s="663"/>
      <c r="C4" s="972">
        <v>2016</v>
      </c>
      <c r="D4" s="972"/>
      <c r="E4" s="972"/>
      <c r="F4" s="972"/>
      <c r="G4" s="599"/>
      <c r="H4" s="972">
        <v>2017</v>
      </c>
      <c r="I4" s="972"/>
      <c r="J4" s="972"/>
      <c r="K4" s="972"/>
      <c r="L4" s="79"/>
    </row>
    <row r="5" spans="1:12" ht="3.95" customHeight="1" x14ac:dyDescent="0.2">
      <c r="A5" s="54"/>
      <c r="B5" s="591"/>
      <c r="C5" s="209"/>
      <c r="D5" s="209"/>
      <c r="E5" s="209"/>
      <c r="F5" s="209"/>
      <c r="G5" s="599"/>
      <c r="H5" s="209"/>
      <c r="I5" s="209"/>
      <c r="J5" s="209"/>
      <c r="K5" s="209"/>
      <c r="L5" s="79"/>
    </row>
    <row r="6" spans="1:12" ht="15" customHeight="1" x14ac:dyDescent="0.2">
      <c r="A6" s="59"/>
      <c r="B6" s="496"/>
      <c r="C6" s="200" t="s">
        <v>60</v>
      </c>
      <c r="D6" s="171" t="s">
        <v>126</v>
      </c>
      <c r="E6" s="171" t="s">
        <v>127</v>
      </c>
      <c r="F6" s="172" t="s">
        <v>151</v>
      </c>
      <c r="G6" s="652"/>
      <c r="H6" s="171" t="s">
        <v>60</v>
      </c>
      <c r="I6" s="171" t="s">
        <v>126</v>
      </c>
      <c r="J6" s="171" t="s">
        <v>127</v>
      </c>
      <c r="K6" s="172" t="s">
        <v>64</v>
      </c>
      <c r="L6" s="264"/>
    </row>
    <row r="7" spans="1:12" ht="5.0999999999999996" customHeight="1" x14ac:dyDescent="0.2">
      <c r="A7" s="59"/>
      <c r="B7" s="211"/>
      <c r="C7" s="226"/>
      <c r="D7" s="226"/>
      <c r="E7" s="226"/>
      <c r="F7" s="226"/>
      <c r="G7" s="597"/>
      <c r="H7" s="226"/>
      <c r="I7" s="226"/>
      <c r="J7" s="226"/>
      <c r="K7" s="226"/>
      <c r="L7" s="58"/>
    </row>
    <row r="8" spans="1:12" ht="5.0999999999999996" customHeight="1" x14ac:dyDescent="0.2">
      <c r="A8" s="52"/>
      <c r="B8" s="214"/>
      <c r="C8" s="216"/>
      <c r="D8" s="216"/>
      <c r="E8" s="216"/>
      <c r="F8" s="216"/>
      <c r="G8" s="105"/>
      <c r="H8" s="216"/>
      <c r="I8" s="216"/>
      <c r="J8" s="216"/>
      <c r="K8" s="216"/>
      <c r="L8" s="70"/>
    </row>
    <row r="9" spans="1:12" ht="14.1" customHeight="1" x14ac:dyDescent="0.2">
      <c r="A9" s="52"/>
      <c r="B9" s="231" t="s">
        <v>497</v>
      </c>
      <c r="C9" s="184">
        <v>15469</v>
      </c>
      <c r="D9" s="184">
        <v>30670</v>
      </c>
      <c r="E9" s="184">
        <v>46799</v>
      </c>
      <c r="F9" s="68">
        <v>63514</v>
      </c>
      <c r="G9" s="184"/>
      <c r="H9" s="184">
        <v>16569</v>
      </c>
      <c r="I9" s="184">
        <v>32024</v>
      </c>
      <c r="J9" s="184">
        <v>47716</v>
      </c>
      <c r="K9" s="68">
        <v>63456</v>
      </c>
      <c r="L9" s="70"/>
    </row>
    <row r="10" spans="1:12" ht="14.1" customHeight="1" x14ac:dyDescent="0.2">
      <c r="A10" s="63"/>
      <c r="B10" s="231" t="s">
        <v>498</v>
      </c>
      <c r="C10" s="184">
        <v>-12387</v>
      </c>
      <c r="D10" s="184">
        <v>-23673</v>
      </c>
      <c r="E10" s="184">
        <v>-35386</v>
      </c>
      <c r="F10" s="68">
        <v>-47384</v>
      </c>
      <c r="G10" s="184"/>
      <c r="H10" s="184">
        <v>-13036</v>
      </c>
      <c r="I10" s="184">
        <v>-24557</v>
      </c>
      <c r="J10" s="184">
        <v>-35818</v>
      </c>
      <c r="K10" s="68">
        <v>-46929</v>
      </c>
      <c r="L10" s="63"/>
    </row>
    <row r="11" spans="1:12" ht="14.1" customHeight="1" x14ac:dyDescent="0.2">
      <c r="A11" s="52"/>
      <c r="B11" s="231" t="s">
        <v>499</v>
      </c>
      <c r="C11" s="184">
        <v>-887</v>
      </c>
      <c r="D11" s="184">
        <v>-1377</v>
      </c>
      <c r="E11" s="184">
        <v>-1746</v>
      </c>
      <c r="F11" s="68">
        <v>-2143</v>
      </c>
      <c r="G11" s="184"/>
      <c r="H11" s="184">
        <v>-641</v>
      </c>
      <c r="I11" s="184">
        <v>-976</v>
      </c>
      <c r="J11" s="184">
        <v>-1322</v>
      </c>
      <c r="K11" s="68">
        <v>-1726</v>
      </c>
      <c r="L11" s="70"/>
    </row>
    <row r="12" spans="1:12" ht="14.1" customHeight="1" x14ac:dyDescent="0.2">
      <c r="A12" s="52"/>
      <c r="B12" s="231" t="s">
        <v>500</v>
      </c>
      <c r="C12" s="184">
        <v>12</v>
      </c>
      <c r="D12" s="184">
        <v>-228</v>
      </c>
      <c r="E12" s="184">
        <v>-365</v>
      </c>
      <c r="F12" s="68">
        <v>-649</v>
      </c>
      <c r="G12" s="184"/>
      <c r="H12" s="184">
        <v>-149</v>
      </c>
      <c r="I12" s="184">
        <v>-537</v>
      </c>
      <c r="J12" s="184">
        <v>-713</v>
      </c>
      <c r="K12" s="68">
        <v>-1005</v>
      </c>
      <c r="L12" s="70"/>
    </row>
    <row r="13" spans="1:12" ht="12.75" customHeight="1" x14ac:dyDescent="0.2">
      <c r="A13" s="52"/>
      <c r="B13" s="243" t="s">
        <v>287</v>
      </c>
      <c r="C13" s="86">
        <v>2207</v>
      </c>
      <c r="D13" s="86">
        <v>5392</v>
      </c>
      <c r="E13" s="86">
        <v>9302</v>
      </c>
      <c r="F13" s="65">
        <v>13338</v>
      </c>
      <c r="G13" s="665"/>
      <c r="H13" s="86">
        <v>2743</v>
      </c>
      <c r="I13" s="86">
        <v>5954</v>
      </c>
      <c r="J13" s="86">
        <v>9863</v>
      </c>
      <c r="K13" s="65">
        <v>13796</v>
      </c>
      <c r="L13" s="70"/>
    </row>
    <row r="14" spans="1:12" ht="5.25" customHeight="1" x14ac:dyDescent="0.2">
      <c r="A14" s="52"/>
      <c r="B14" s="243"/>
      <c r="C14" s="86"/>
      <c r="D14" s="86"/>
      <c r="E14" s="86"/>
      <c r="F14" s="65"/>
      <c r="G14" s="664"/>
      <c r="H14" s="86"/>
      <c r="I14" s="86"/>
      <c r="J14" s="86"/>
      <c r="K14" s="68"/>
      <c r="L14" s="70"/>
    </row>
    <row r="15" spans="1:12" ht="14.1" customHeight="1" x14ac:dyDescent="0.2">
      <c r="A15" s="52"/>
      <c r="B15" s="231" t="s">
        <v>501</v>
      </c>
      <c r="C15" s="184">
        <v>-2279</v>
      </c>
      <c r="D15" s="184">
        <v>-4643</v>
      </c>
      <c r="E15" s="184">
        <v>-7229</v>
      </c>
      <c r="F15" s="68">
        <v>-9187</v>
      </c>
      <c r="G15" s="184"/>
      <c r="H15" s="184">
        <v>-2285</v>
      </c>
      <c r="I15" s="184">
        <v>-4405</v>
      </c>
      <c r="J15" s="184">
        <v>-6794</v>
      </c>
      <c r="K15" s="68">
        <v>-8992</v>
      </c>
      <c r="L15" s="70"/>
    </row>
    <row r="16" spans="1:12" ht="14.1" customHeight="1" x14ac:dyDescent="0.2">
      <c r="A16" s="63"/>
      <c r="B16" s="231" t="s">
        <v>502</v>
      </c>
      <c r="C16" s="184">
        <v>246</v>
      </c>
      <c r="D16" s="184">
        <v>450</v>
      </c>
      <c r="E16" s="184">
        <v>482</v>
      </c>
      <c r="F16" s="68">
        <v>767</v>
      </c>
      <c r="G16" s="184"/>
      <c r="H16" s="184">
        <v>30</v>
      </c>
      <c r="I16" s="184">
        <v>30</v>
      </c>
      <c r="J16" s="184">
        <v>36</v>
      </c>
      <c r="K16" s="68">
        <v>40</v>
      </c>
      <c r="L16" s="63"/>
    </row>
    <row r="17" spans="1:12" ht="14.1" customHeight="1" x14ac:dyDescent="0.2">
      <c r="A17" s="52"/>
      <c r="B17" s="231" t="s">
        <v>503</v>
      </c>
      <c r="C17" s="184">
        <v>-29</v>
      </c>
      <c r="D17" s="184">
        <v>-103</v>
      </c>
      <c r="E17" s="184">
        <v>-70</v>
      </c>
      <c r="F17" s="68">
        <v>-54</v>
      </c>
      <c r="G17" s="184"/>
      <c r="H17" s="184">
        <v>-6</v>
      </c>
      <c r="I17" s="184">
        <v>-6</v>
      </c>
      <c r="J17" s="184">
        <v>-108</v>
      </c>
      <c r="K17" s="68">
        <v>-128</v>
      </c>
      <c r="L17" s="70"/>
    </row>
    <row r="18" spans="1:12" ht="14.1" customHeight="1" x14ac:dyDescent="0.2">
      <c r="A18" s="52"/>
      <c r="B18" s="231" t="s">
        <v>504</v>
      </c>
      <c r="C18" s="184">
        <v>33</v>
      </c>
      <c r="D18" s="184">
        <v>34</v>
      </c>
      <c r="E18" s="184">
        <v>431</v>
      </c>
      <c r="F18" s="68">
        <v>489</v>
      </c>
      <c r="G18" s="184"/>
      <c r="H18" s="184">
        <v>18</v>
      </c>
      <c r="I18" s="184">
        <v>155</v>
      </c>
      <c r="J18" s="184">
        <v>234</v>
      </c>
      <c r="K18" s="68">
        <v>296</v>
      </c>
      <c r="L18" s="70"/>
    </row>
    <row r="19" spans="1:12" ht="14.1" customHeight="1" x14ac:dyDescent="0.2">
      <c r="A19" s="52"/>
      <c r="B19" s="231" t="s">
        <v>505</v>
      </c>
      <c r="C19" s="184">
        <v>-79</v>
      </c>
      <c r="D19" s="184">
        <v>-128</v>
      </c>
      <c r="E19" s="184">
        <v>-187</v>
      </c>
      <c r="F19" s="68">
        <v>-265</v>
      </c>
      <c r="G19" s="184"/>
      <c r="H19" s="184">
        <v>-219</v>
      </c>
      <c r="I19" s="184">
        <v>-544</v>
      </c>
      <c r="J19" s="184">
        <v>-843</v>
      </c>
      <c r="K19" s="68">
        <v>-1106</v>
      </c>
      <c r="L19" s="70"/>
    </row>
    <row r="20" spans="1:12" ht="25.5" customHeight="1" x14ac:dyDescent="0.2">
      <c r="A20" s="63"/>
      <c r="B20" s="240" t="s">
        <v>506</v>
      </c>
      <c r="C20" s="184">
        <v>40</v>
      </c>
      <c r="D20" s="184">
        <v>-40</v>
      </c>
      <c r="E20" s="184">
        <v>19</v>
      </c>
      <c r="F20" s="68">
        <v>42</v>
      </c>
      <c r="G20" s="184"/>
      <c r="H20" s="184">
        <v>-910</v>
      </c>
      <c r="I20" s="184">
        <v>-1112</v>
      </c>
      <c r="J20" s="184">
        <v>-525</v>
      </c>
      <c r="K20" s="68">
        <v>-357</v>
      </c>
      <c r="L20" s="63"/>
    </row>
    <row r="21" spans="1:12" ht="14.1" customHeight="1" x14ac:dyDescent="0.2">
      <c r="A21" s="63"/>
      <c r="B21" s="231" t="s">
        <v>361</v>
      </c>
      <c r="C21" s="668">
        <v>0</v>
      </c>
      <c r="D21" s="668">
        <v>0</v>
      </c>
      <c r="E21" s="668">
        <v>0</v>
      </c>
      <c r="F21" s="669">
        <v>0</v>
      </c>
      <c r="G21" s="184"/>
      <c r="H21" s="668">
        <v>0</v>
      </c>
      <c r="I21" s="668">
        <v>0</v>
      </c>
      <c r="J21" s="668">
        <v>0</v>
      </c>
      <c r="K21" s="68">
        <v>2</v>
      </c>
      <c r="L21" s="63"/>
    </row>
    <row r="22" spans="1:12" ht="14.1" customHeight="1" x14ac:dyDescent="0.2">
      <c r="A22" s="256"/>
      <c r="B22" s="243" t="s">
        <v>288</v>
      </c>
      <c r="C22" s="86">
        <v>-2068</v>
      </c>
      <c r="D22" s="86">
        <v>-4430</v>
      </c>
      <c r="E22" s="86">
        <v>-6554</v>
      </c>
      <c r="F22" s="65">
        <v>-8208</v>
      </c>
      <c r="G22" s="665"/>
      <c r="H22" s="86">
        <v>-3372</v>
      </c>
      <c r="I22" s="86">
        <v>-5882</v>
      </c>
      <c r="J22" s="86">
        <v>-8000</v>
      </c>
      <c r="K22" s="65">
        <v>-10245</v>
      </c>
      <c r="L22" s="79"/>
    </row>
    <row r="23" spans="1:12" ht="5.25" customHeight="1" x14ac:dyDescent="0.2">
      <c r="A23" s="256"/>
      <c r="B23" s="243"/>
      <c r="C23" s="86"/>
      <c r="D23" s="86"/>
      <c r="E23" s="86"/>
      <c r="F23" s="65"/>
      <c r="G23" s="664"/>
      <c r="H23" s="86"/>
      <c r="I23" s="86"/>
      <c r="J23" s="86"/>
      <c r="K23" s="68"/>
      <c r="L23" s="79"/>
    </row>
    <row r="24" spans="1:12" ht="14.1" customHeight="1" x14ac:dyDescent="0.2">
      <c r="A24" s="52"/>
      <c r="B24" s="587" t="s">
        <v>289</v>
      </c>
      <c r="C24" s="184">
        <v>-41</v>
      </c>
      <c r="D24" s="184">
        <v>-2211</v>
      </c>
      <c r="E24" s="184">
        <v>-2302</v>
      </c>
      <c r="F24" s="68">
        <v>-2906</v>
      </c>
      <c r="G24" s="664"/>
      <c r="H24" s="184">
        <v>-73</v>
      </c>
      <c r="I24" s="184">
        <v>-1136</v>
      </c>
      <c r="J24" s="184">
        <v>-1395</v>
      </c>
      <c r="K24" s="68">
        <v>-2459</v>
      </c>
      <c r="L24" s="70"/>
    </row>
    <row r="25" spans="1:12" ht="14.1" customHeight="1" x14ac:dyDescent="0.2">
      <c r="A25" s="63"/>
      <c r="B25" s="587" t="s">
        <v>394</v>
      </c>
      <c r="C25" s="184">
        <v>1</v>
      </c>
      <c r="D25" s="668">
        <v>0</v>
      </c>
      <c r="E25" s="184">
        <v>1</v>
      </c>
      <c r="F25" s="669">
        <v>0</v>
      </c>
      <c r="G25" s="664"/>
      <c r="H25" s="184">
        <v>1</v>
      </c>
      <c r="I25" s="184">
        <v>3</v>
      </c>
      <c r="J25" s="184">
        <v>2</v>
      </c>
      <c r="K25" s="673">
        <v>2</v>
      </c>
      <c r="L25" s="63"/>
    </row>
    <row r="26" spans="1:12" ht="14.1" customHeight="1" x14ac:dyDescent="0.2">
      <c r="A26" s="52"/>
      <c r="B26" s="231" t="s">
        <v>290</v>
      </c>
      <c r="C26" s="184">
        <v>-602</v>
      </c>
      <c r="D26" s="184">
        <v>-651</v>
      </c>
      <c r="E26" s="668">
        <v>-655</v>
      </c>
      <c r="F26" s="68">
        <v>-660</v>
      </c>
      <c r="G26" s="664"/>
      <c r="H26" s="668">
        <v>0</v>
      </c>
      <c r="I26" s="668">
        <v>0</v>
      </c>
      <c r="J26" s="184">
        <v>-1</v>
      </c>
      <c r="K26" s="68">
        <v>1269</v>
      </c>
      <c r="L26" s="70"/>
    </row>
    <row r="27" spans="1:12" ht="14.1" customHeight="1" x14ac:dyDescent="0.2">
      <c r="A27" s="52"/>
      <c r="B27" s="231" t="s">
        <v>395</v>
      </c>
      <c r="C27" s="184">
        <v>-114</v>
      </c>
      <c r="D27" s="184">
        <v>-118</v>
      </c>
      <c r="E27" s="184">
        <v>737</v>
      </c>
      <c r="F27" s="68">
        <v>656</v>
      </c>
      <c r="G27" s="664"/>
      <c r="H27" s="184">
        <v>-135</v>
      </c>
      <c r="I27" s="184">
        <v>-135</v>
      </c>
      <c r="J27" s="184">
        <v>-274</v>
      </c>
      <c r="K27" s="68">
        <v>646</v>
      </c>
      <c r="L27" s="70"/>
    </row>
    <row r="28" spans="1:12" ht="14.1" customHeight="1" x14ac:dyDescent="0.2">
      <c r="A28" s="52"/>
      <c r="B28" s="587" t="s">
        <v>291</v>
      </c>
      <c r="C28" s="184">
        <v>596</v>
      </c>
      <c r="D28" s="184">
        <v>3415</v>
      </c>
      <c r="E28" s="184">
        <v>3541</v>
      </c>
      <c r="F28" s="68">
        <v>5693</v>
      </c>
      <c r="G28" s="664"/>
      <c r="H28" s="184">
        <v>6083</v>
      </c>
      <c r="I28" s="184">
        <v>6789</v>
      </c>
      <c r="J28" s="184">
        <v>8088</v>
      </c>
      <c r="K28" s="68">
        <v>8390</v>
      </c>
      <c r="L28" s="70"/>
    </row>
    <row r="29" spans="1:12" ht="14.1" customHeight="1" x14ac:dyDescent="0.2">
      <c r="A29" s="63"/>
      <c r="B29" s="231" t="s">
        <v>292</v>
      </c>
      <c r="C29" s="184">
        <v>6168</v>
      </c>
      <c r="D29" s="184">
        <v>10445</v>
      </c>
      <c r="E29" s="184">
        <v>10996</v>
      </c>
      <c r="F29" s="68">
        <v>10332</v>
      </c>
      <c r="G29" s="664"/>
      <c r="H29" s="184">
        <v>1498</v>
      </c>
      <c r="I29" s="184">
        <v>2823</v>
      </c>
      <c r="J29" s="184">
        <v>3886</v>
      </c>
      <c r="K29" s="68">
        <v>4844</v>
      </c>
      <c r="L29" s="63"/>
    </row>
    <row r="30" spans="1:12" ht="14.1" customHeight="1" x14ac:dyDescent="0.2">
      <c r="A30" s="63"/>
      <c r="B30" s="231" t="s">
        <v>293</v>
      </c>
      <c r="C30" s="184">
        <v>-3872</v>
      </c>
      <c r="D30" s="184">
        <v>-6534</v>
      </c>
      <c r="E30" s="184">
        <v>-6685</v>
      </c>
      <c r="F30" s="68">
        <v>-6873</v>
      </c>
      <c r="G30" s="664"/>
      <c r="H30" s="184">
        <v>-1466</v>
      </c>
      <c r="I30" s="184">
        <v>-2534</v>
      </c>
      <c r="J30" s="184">
        <v>-6534</v>
      </c>
      <c r="K30" s="68">
        <v>-6687</v>
      </c>
      <c r="L30" s="63"/>
    </row>
    <row r="31" spans="1:12" ht="14.1" customHeight="1" x14ac:dyDescent="0.2">
      <c r="A31" s="63"/>
      <c r="B31" s="231" t="s">
        <v>294</v>
      </c>
      <c r="C31" s="184">
        <v>-1261</v>
      </c>
      <c r="D31" s="184">
        <v>-3728</v>
      </c>
      <c r="E31" s="184">
        <v>-6021</v>
      </c>
      <c r="F31" s="68">
        <v>-8506</v>
      </c>
      <c r="G31" s="664"/>
      <c r="H31" s="184">
        <v>-1210</v>
      </c>
      <c r="I31" s="184">
        <v>-2439</v>
      </c>
      <c r="J31" s="184">
        <v>-4447</v>
      </c>
      <c r="K31" s="68">
        <v>-6711</v>
      </c>
      <c r="L31" s="63"/>
    </row>
    <row r="32" spans="1:12" ht="25.5" customHeight="1" x14ac:dyDescent="0.2">
      <c r="A32" s="63"/>
      <c r="B32" s="240" t="s">
        <v>295</v>
      </c>
      <c r="C32" s="184">
        <v>-783</v>
      </c>
      <c r="D32" s="184">
        <v>-1457</v>
      </c>
      <c r="E32" s="184">
        <v>-1912</v>
      </c>
      <c r="F32" s="68">
        <v>-1956</v>
      </c>
      <c r="G32" s="664"/>
      <c r="H32" s="184">
        <v>-465</v>
      </c>
      <c r="I32" s="184">
        <v>-841</v>
      </c>
      <c r="J32" s="184">
        <v>-1012</v>
      </c>
      <c r="K32" s="68">
        <v>-1046</v>
      </c>
      <c r="L32" s="63"/>
    </row>
    <row r="33" spans="1:13" ht="14.1" customHeight="1" x14ac:dyDescent="0.2">
      <c r="A33" s="63"/>
      <c r="B33" s="257" t="s">
        <v>296</v>
      </c>
      <c r="C33" s="86">
        <v>92</v>
      </c>
      <c r="D33" s="86">
        <v>-839</v>
      </c>
      <c r="E33" s="86">
        <v>-2300</v>
      </c>
      <c r="F33" s="65">
        <v>-4220</v>
      </c>
      <c r="G33" s="665"/>
      <c r="H33" s="86">
        <v>4233</v>
      </c>
      <c r="I33" s="86">
        <v>2530</v>
      </c>
      <c r="J33" s="86">
        <v>-1687</v>
      </c>
      <c r="K33" s="65">
        <v>-1752</v>
      </c>
      <c r="L33" s="63"/>
    </row>
    <row r="34" spans="1:13" ht="5.25" customHeight="1" x14ac:dyDescent="0.2">
      <c r="A34" s="63"/>
      <c r="B34" s="257"/>
      <c r="C34" s="86"/>
      <c r="D34" s="86"/>
      <c r="E34" s="86"/>
      <c r="F34" s="65"/>
      <c r="G34" s="665"/>
      <c r="H34" s="86"/>
      <c r="I34" s="86"/>
      <c r="J34" s="86"/>
      <c r="K34" s="68"/>
      <c r="L34" s="63"/>
    </row>
    <row r="35" spans="1:13" ht="14.1" customHeight="1" x14ac:dyDescent="0.2">
      <c r="A35" s="63"/>
      <c r="B35" s="254" t="s">
        <v>297</v>
      </c>
      <c r="C35" s="184">
        <v>-28</v>
      </c>
      <c r="D35" s="184">
        <v>151</v>
      </c>
      <c r="E35" s="184">
        <v>98</v>
      </c>
      <c r="F35" s="68">
        <v>185</v>
      </c>
      <c r="G35" s="664"/>
      <c r="H35" s="184">
        <v>51</v>
      </c>
      <c r="I35" s="184">
        <v>-292</v>
      </c>
      <c r="J35" s="184">
        <v>-216</v>
      </c>
      <c r="K35" s="68">
        <v>-341</v>
      </c>
      <c r="L35" s="63"/>
    </row>
    <row r="36" spans="1:13" ht="14.1" customHeight="1" x14ac:dyDescent="0.2">
      <c r="A36" s="63"/>
      <c r="B36" s="254" t="s">
        <v>298</v>
      </c>
      <c r="C36" s="184">
        <v>-5</v>
      </c>
      <c r="D36" s="184">
        <v>-5</v>
      </c>
      <c r="E36" s="184">
        <v>-7</v>
      </c>
      <c r="F36" s="673">
        <v>26</v>
      </c>
      <c r="G36" s="664"/>
      <c r="H36" s="668">
        <v>0</v>
      </c>
      <c r="I36" s="668">
        <v>0</v>
      </c>
      <c r="J36" s="668">
        <v>0</v>
      </c>
      <c r="K36" s="68">
        <v>-2</v>
      </c>
      <c r="L36" s="63"/>
    </row>
    <row r="37" spans="1:13" ht="14.1" customHeight="1" x14ac:dyDescent="0.2">
      <c r="A37" s="63"/>
      <c r="B37" s="257" t="s">
        <v>299</v>
      </c>
      <c r="C37" s="86">
        <v>198</v>
      </c>
      <c r="D37" s="86">
        <v>269</v>
      </c>
      <c r="E37" s="86">
        <v>539</v>
      </c>
      <c r="F37" s="65">
        <v>1121</v>
      </c>
      <c r="G37" s="665"/>
      <c r="H37" s="86">
        <v>3655</v>
      </c>
      <c r="I37" s="86">
        <v>2310</v>
      </c>
      <c r="J37" s="86">
        <v>-40</v>
      </c>
      <c r="K37" s="65">
        <v>1456</v>
      </c>
      <c r="L37" s="63"/>
    </row>
    <row r="38" spans="1:13" ht="5.25" customHeight="1" x14ac:dyDescent="0.2">
      <c r="A38" s="63"/>
      <c r="B38" s="257"/>
      <c r="C38" s="86"/>
      <c r="D38" s="86"/>
      <c r="E38" s="86"/>
      <c r="F38" s="65"/>
      <c r="G38" s="665"/>
      <c r="H38" s="86"/>
      <c r="I38" s="86"/>
      <c r="J38" s="86"/>
      <c r="K38" s="65"/>
      <c r="L38" s="63"/>
    </row>
    <row r="39" spans="1:13" ht="14.1" customHeight="1" x14ac:dyDescent="0.2">
      <c r="A39" s="63"/>
      <c r="B39" s="243" t="s">
        <v>300</v>
      </c>
      <c r="C39" s="86">
        <v>2615</v>
      </c>
      <c r="D39" s="86">
        <v>2615</v>
      </c>
      <c r="E39" s="86">
        <v>2615</v>
      </c>
      <c r="F39" s="65">
        <v>2615</v>
      </c>
      <c r="G39" s="665"/>
      <c r="H39" s="86">
        <v>3736</v>
      </c>
      <c r="I39" s="86">
        <v>3736</v>
      </c>
      <c r="J39" s="86">
        <v>3736</v>
      </c>
      <c r="K39" s="65">
        <v>3736</v>
      </c>
      <c r="L39" s="63"/>
    </row>
    <row r="40" spans="1:13" ht="14.1" customHeight="1" x14ac:dyDescent="0.2">
      <c r="A40" s="63"/>
      <c r="B40" s="243" t="s">
        <v>301</v>
      </c>
      <c r="C40" s="86">
        <v>2813</v>
      </c>
      <c r="D40" s="86">
        <v>2884</v>
      </c>
      <c r="E40" s="86">
        <v>3154</v>
      </c>
      <c r="F40" s="65">
        <v>3736</v>
      </c>
      <c r="G40" s="665"/>
      <c r="H40" s="86">
        <v>7391</v>
      </c>
      <c r="I40" s="86">
        <v>6046</v>
      </c>
      <c r="J40" s="86">
        <v>3696</v>
      </c>
      <c r="K40" s="65">
        <v>5192</v>
      </c>
      <c r="L40" s="63"/>
    </row>
    <row r="41" spans="1:13" ht="6" customHeight="1" x14ac:dyDescent="0.2">
      <c r="A41" s="52"/>
      <c r="B41" s="245"/>
      <c r="C41" s="100"/>
      <c r="D41" s="100"/>
      <c r="E41" s="100"/>
      <c r="F41" s="245"/>
      <c r="G41" s="100"/>
      <c r="H41" s="100"/>
      <c r="I41" s="100"/>
      <c r="J41" s="100"/>
      <c r="K41" s="245"/>
      <c r="L41" s="70"/>
    </row>
    <row r="42" spans="1:13" ht="6" customHeight="1" x14ac:dyDescent="0.2">
      <c r="A42" s="89"/>
      <c r="B42" s="1"/>
      <c r="C42" s="1"/>
      <c r="D42" s="1"/>
      <c r="E42" s="1"/>
      <c r="F42" s="1"/>
      <c r="G42" s="103"/>
      <c r="H42" s="103"/>
      <c r="I42" s="1"/>
      <c r="J42" s="1"/>
      <c r="K42" s="1"/>
      <c r="L42" s="1"/>
    </row>
    <row r="43" spans="1:13" ht="12.75" customHeight="1" x14ac:dyDescent="0.2">
      <c r="A43" s="89"/>
      <c r="B43" s="982" t="s">
        <v>149</v>
      </c>
      <c r="C43" s="982"/>
      <c r="D43" s="982"/>
      <c r="E43" s="982"/>
      <c r="F43" s="982"/>
      <c r="G43" s="982"/>
      <c r="H43" s="982"/>
      <c r="I43" s="982"/>
      <c r="J43" s="982"/>
      <c r="K43" s="982"/>
      <c r="L43" s="287"/>
      <c r="M43" s="831"/>
    </row>
    <row r="44" spans="1:13" ht="39.75" customHeight="1" x14ac:dyDescent="0.2">
      <c r="A44" s="89"/>
      <c r="B44" s="981" t="s">
        <v>393</v>
      </c>
      <c r="C44" s="981"/>
      <c r="D44" s="981"/>
      <c r="E44" s="981"/>
      <c r="F44" s="981"/>
      <c r="G44" s="981"/>
      <c r="H44" s="981"/>
      <c r="I44" s="981"/>
      <c r="J44" s="981"/>
      <c r="K44" s="981"/>
      <c r="L44" s="287"/>
      <c r="M44" s="831"/>
    </row>
    <row r="45" spans="1:13" ht="12.75" customHeight="1" x14ac:dyDescent="0.2">
      <c r="A45" s="89"/>
      <c r="B45" s="981" t="s">
        <v>391</v>
      </c>
      <c r="C45" s="981"/>
      <c r="D45" s="981"/>
      <c r="E45" s="981"/>
      <c r="F45" s="981"/>
      <c r="G45" s="981"/>
      <c r="H45" s="981"/>
      <c r="I45" s="981"/>
      <c r="J45" s="981"/>
      <c r="K45" s="981"/>
      <c r="L45" s="287"/>
      <c r="M45" s="831"/>
    </row>
    <row r="46" spans="1:13" ht="27.75" customHeight="1" x14ac:dyDescent="0.2">
      <c r="A46" s="89"/>
      <c r="B46" s="980" t="s">
        <v>537</v>
      </c>
      <c r="C46" s="980"/>
      <c r="D46" s="980"/>
      <c r="E46" s="980"/>
      <c r="F46" s="980"/>
      <c r="G46" s="980"/>
      <c r="H46" s="980"/>
      <c r="I46" s="980"/>
      <c r="J46" s="980"/>
      <c r="K46" s="980"/>
      <c r="L46" s="795"/>
      <c r="M46" s="795"/>
    </row>
    <row r="47" spans="1:13" ht="9.75" customHeight="1" x14ac:dyDescent="0.2">
      <c r="A47" s="89"/>
      <c r="B47" s="965" t="s">
        <v>456</v>
      </c>
      <c r="C47" s="965"/>
      <c r="D47" s="965"/>
      <c r="E47" s="965"/>
      <c r="F47" s="965"/>
      <c r="G47" s="965"/>
      <c r="H47" s="965"/>
      <c r="I47" s="965"/>
      <c r="J47" s="965"/>
      <c r="K47" s="965"/>
      <c r="L47" s="965"/>
      <c r="M47" s="965"/>
    </row>
    <row r="48" spans="1:13" x14ac:dyDescent="0.2">
      <c r="A48" s="89"/>
      <c r="B48" s="843"/>
      <c r="C48" s="843"/>
      <c r="D48" s="843"/>
      <c r="E48" s="843"/>
      <c r="F48" s="843"/>
      <c r="G48" s="843"/>
      <c r="H48" s="843"/>
      <c r="I48" s="843"/>
      <c r="J48" s="843"/>
      <c r="K48" s="843"/>
      <c r="L48" s="843"/>
      <c r="M48" s="843"/>
    </row>
    <row r="51" spans="13:13" ht="15" customHeight="1" x14ac:dyDescent="0.2">
      <c r="M51" s="92"/>
    </row>
    <row r="52" spans="13:13" ht="5.0999999999999996" customHeight="1" x14ac:dyDescent="0.2">
      <c r="M52" s="92"/>
    </row>
    <row r="53" spans="13:13" ht="5.0999999999999996" customHeight="1" x14ac:dyDescent="0.2">
      <c r="M53" s="92"/>
    </row>
    <row r="54" spans="13:13" ht="14.1" customHeight="1" x14ac:dyDescent="0.2">
      <c r="M54" s="92"/>
    </row>
    <row r="55" spans="13:13" ht="14.1" customHeight="1" x14ac:dyDescent="0.2">
      <c r="M55" s="92"/>
    </row>
    <row r="56" spans="13:13" ht="14.1" customHeight="1" x14ac:dyDescent="0.2">
      <c r="M56" s="92"/>
    </row>
    <row r="57" spans="13:13" ht="14.1" customHeight="1" x14ac:dyDescent="0.2">
      <c r="M57" s="92"/>
    </row>
    <row r="58" spans="13:13" ht="14.1" customHeight="1" x14ac:dyDescent="0.2">
      <c r="M58" s="92"/>
    </row>
    <row r="59" spans="13:13" ht="14.1" customHeight="1" x14ac:dyDescent="0.2">
      <c r="M59" s="92"/>
    </row>
    <row r="60" spans="13:13" ht="14.1" customHeight="1" x14ac:dyDescent="0.2">
      <c r="M60" s="92"/>
    </row>
    <row r="61" spans="13:13" ht="14.1" customHeight="1" x14ac:dyDescent="0.2">
      <c r="M61" s="92"/>
    </row>
    <row r="62" spans="13:13" ht="14.1" customHeight="1" x14ac:dyDescent="0.2">
      <c r="M62" s="92"/>
    </row>
    <row r="63" spans="13:13" ht="14.1" customHeight="1" x14ac:dyDescent="0.2">
      <c r="M63" s="92"/>
    </row>
    <row r="64" spans="13:13" ht="14.1" customHeight="1" x14ac:dyDescent="0.2">
      <c r="M64" s="92"/>
    </row>
    <row r="65" spans="13:13" ht="14.1" customHeight="1" x14ac:dyDescent="0.2">
      <c r="M65" s="92"/>
    </row>
    <row r="66" spans="13:13" ht="6" customHeight="1" x14ac:dyDescent="0.2">
      <c r="M66" s="92"/>
    </row>
  </sheetData>
  <mergeCells count="8">
    <mergeCell ref="B47:M47"/>
    <mergeCell ref="B43:K43"/>
    <mergeCell ref="H2:J2"/>
    <mergeCell ref="C4:F4"/>
    <mergeCell ref="H4:K4"/>
    <mergeCell ref="B44:K44"/>
    <mergeCell ref="B45:K45"/>
    <mergeCell ref="B46:K46"/>
  </mergeCells>
  <printOptions horizontalCentered="1" verticalCentered="1"/>
  <pageMargins left="0.23622047244094491" right="0.23622047244094491" top="0.15748031496062992" bottom="0.15748031496062992" header="0.31496062992125984" footer="0.31496062992125984"/>
  <pageSetup paperSize="9" scale="64" orientation="landscape" r:id="rId1"/>
  <headerFooter scaleWithDoc="0"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74"/>
  <sheetViews>
    <sheetView showGridLines="0" topLeftCell="A46" zoomScaleNormal="100" zoomScaleSheetLayoutView="100" workbookViewId="0"/>
  </sheetViews>
  <sheetFormatPr baseColWidth="10" defaultRowHeight="12.75" x14ac:dyDescent="0.2"/>
  <cols>
    <col min="1" max="1" width="1.625" style="46" customWidth="1"/>
    <col min="2" max="2" width="28" style="46" customWidth="1"/>
    <col min="3" max="6" width="9.625" style="46" customWidth="1"/>
    <col min="7" max="7" width="1.625" style="46" customWidth="1"/>
    <col min="8" max="8" width="10" style="46" customWidth="1"/>
    <col min="9" max="9" width="10.25" style="46" customWidth="1"/>
    <col min="10" max="10" width="10.5" style="46" customWidth="1"/>
    <col min="11" max="11" width="9.75" style="46" customWidth="1"/>
    <col min="12" max="12" width="1.625" style="120" customWidth="1"/>
    <col min="13" max="13" width="5.375" style="50" customWidth="1"/>
    <col min="14" max="16384" width="11" style="50"/>
  </cols>
  <sheetData>
    <row r="1" spans="1:12" ht="14.1" customHeight="1" x14ac:dyDescent="0.2">
      <c r="A1" s="47"/>
      <c r="B1" s="158" t="s">
        <v>27</v>
      </c>
      <c r="C1" s="121"/>
      <c r="D1" s="121"/>
      <c r="E1" s="121"/>
      <c r="F1" s="121"/>
      <c r="G1" s="49"/>
      <c r="H1" s="121"/>
      <c r="I1" s="121"/>
      <c r="J1" s="121"/>
      <c r="K1" s="121"/>
      <c r="L1" s="262"/>
    </row>
    <row r="2" spans="1:12" ht="14.1" customHeight="1" x14ac:dyDescent="0.2">
      <c r="A2" s="47"/>
      <c r="B2" s="158" t="s">
        <v>162</v>
      </c>
      <c r="C2" s="121"/>
      <c r="D2" s="121"/>
      <c r="E2" s="121"/>
      <c r="F2" s="121"/>
      <c r="G2" s="49"/>
      <c r="H2" s="121"/>
      <c r="I2" s="121"/>
      <c r="J2" s="121"/>
      <c r="K2" s="121"/>
      <c r="L2" s="262"/>
    </row>
    <row r="3" spans="1:12" ht="14.1" customHeight="1" x14ac:dyDescent="0.2">
      <c r="A3" s="47"/>
      <c r="B3" s="211"/>
      <c r="C3" s="263"/>
      <c r="D3" s="263"/>
      <c r="E3" s="263"/>
      <c r="F3" s="263"/>
      <c r="G3" s="47"/>
      <c r="H3" s="263"/>
      <c r="I3" s="263"/>
      <c r="J3" s="263"/>
      <c r="K3" s="263"/>
      <c r="L3" s="262"/>
    </row>
    <row r="4" spans="1:12" ht="15" customHeight="1" x14ac:dyDescent="0.2">
      <c r="A4" s="79"/>
      <c r="B4" s="79"/>
      <c r="C4" s="972">
        <v>2016</v>
      </c>
      <c r="D4" s="972"/>
      <c r="E4" s="972"/>
      <c r="F4" s="972"/>
      <c r="G4" s="79"/>
      <c r="H4" s="972">
        <v>2017</v>
      </c>
      <c r="I4" s="972"/>
      <c r="J4" s="972"/>
      <c r="K4" s="972"/>
      <c r="L4" s="224"/>
    </row>
    <row r="5" spans="1:12" ht="3.95" customHeight="1" x14ac:dyDescent="0.2">
      <c r="A5" s="79"/>
      <c r="B5" s="208"/>
      <c r="C5" s="209"/>
      <c r="D5" s="209"/>
      <c r="E5" s="209"/>
      <c r="F5" s="209"/>
      <c r="G5" s="70"/>
      <c r="H5" s="209"/>
      <c r="I5" s="209"/>
      <c r="J5" s="209"/>
      <c r="K5" s="209"/>
      <c r="L5" s="228"/>
    </row>
    <row r="6" spans="1:12" ht="14.1" customHeight="1" x14ac:dyDescent="0.2">
      <c r="A6" s="264"/>
      <c r="B6" s="631" t="s">
        <v>315</v>
      </c>
      <c r="C6" s="719" t="s">
        <v>60</v>
      </c>
      <c r="D6" s="719" t="s">
        <v>126</v>
      </c>
      <c r="E6" s="719" t="s">
        <v>127</v>
      </c>
      <c r="F6" s="656" t="s">
        <v>64</v>
      </c>
      <c r="G6" s="814"/>
      <c r="H6" s="719" t="s">
        <v>60</v>
      </c>
      <c r="I6" s="719" t="s">
        <v>126</v>
      </c>
      <c r="J6" s="719" t="s">
        <v>127</v>
      </c>
      <c r="K6" s="656" t="s">
        <v>64</v>
      </c>
      <c r="L6" s="232"/>
    </row>
    <row r="7" spans="1:12" ht="5.0999999999999996" customHeight="1" x14ac:dyDescent="0.2">
      <c r="A7" s="264"/>
      <c r="B7" s="170"/>
      <c r="C7" s="265"/>
      <c r="D7" s="265"/>
      <c r="E7" s="265"/>
      <c r="F7" s="265"/>
      <c r="G7" s="266"/>
      <c r="H7" s="265"/>
      <c r="I7" s="265"/>
      <c r="J7" s="265"/>
      <c r="K7" s="265"/>
      <c r="L7" s="225"/>
    </row>
    <row r="8" spans="1:12" ht="5.0999999999999996" customHeight="1" x14ac:dyDescent="0.2">
      <c r="A8" s="250"/>
      <c r="B8" s="267"/>
      <c r="C8" s="268"/>
      <c r="D8" s="268"/>
      <c r="E8" s="268"/>
      <c r="F8" s="268"/>
      <c r="G8" s="225"/>
      <c r="H8" s="268"/>
      <c r="I8" s="268"/>
      <c r="J8" s="268"/>
      <c r="K8" s="268"/>
      <c r="L8" s="225"/>
    </row>
    <row r="9" spans="1:12" ht="14.1" customHeight="1" x14ac:dyDescent="0.2">
      <c r="A9" s="250"/>
      <c r="B9" s="229" t="s">
        <v>302</v>
      </c>
      <c r="C9" s="269">
        <v>1.1020000000000001</v>
      </c>
      <c r="D9" s="269">
        <v>1.115</v>
      </c>
      <c r="E9" s="269">
        <v>1.1160000000000001</v>
      </c>
      <c r="F9" s="270">
        <v>1.1060344131547308</v>
      </c>
      <c r="G9" s="230"/>
      <c r="H9" s="269">
        <v>1.0649999999999999</v>
      </c>
      <c r="I9" s="269">
        <v>1.0820000000000001</v>
      </c>
      <c r="J9" s="269">
        <v>1.111</v>
      </c>
      <c r="K9" s="270">
        <v>1.127</v>
      </c>
      <c r="L9" s="271"/>
    </row>
    <row r="10" spans="1:12" ht="14.1" customHeight="1" x14ac:dyDescent="0.2">
      <c r="A10" s="250"/>
      <c r="B10" s="251" t="s">
        <v>303</v>
      </c>
      <c r="C10" s="269">
        <v>0.77</v>
      </c>
      <c r="D10" s="269">
        <v>0.77800000000000002</v>
      </c>
      <c r="E10" s="269">
        <v>0.80100000000000005</v>
      </c>
      <c r="F10" s="270">
        <v>0.81660384261104191</v>
      </c>
      <c r="G10" s="230"/>
      <c r="H10" s="269">
        <v>0.86</v>
      </c>
      <c r="I10" s="269">
        <v>0.86</v>
      </c>
      <c r="J10" s="269">
        <v>0.872</v>
      </c>
      <c r="K10" s="270">
        <v>0.876</v>
      </c>
      <c r="L10" s="271"/>
    </row>
    <row r="11" spans="1:12" ht="14.1" customHeight="1" x14ac:dyDescent="0.2">
      <c r="A11" s="250"/>
      <c r="B11" s="251" t="s">
        <v>304</v>
      </c>
      <c r="C11" s="269">
        <v>15.894</v>
      </c>
      <c r="D11" s="269">
        <v>15.968</v>
      </c>
      <c r="E11" s="269">
        <v>16.202000000000002</v>
      </c>
      <c r="F11" s="270">
        <v>16.314278256329938</v>
      </c>
      <c r="G11" s="230"/>
      <c r="H11" s="269">
        <v>16.684999999999999</v>
      </c>
      <c r="I11" s="269">
        <v>16.98</v>
      </c>
      <c r="J11" s="269">
        <v>17.954000000000001</v>
      </c>
      <c r="K11" s="270">
        <v>18.559999999999999</v>
      </c>
      <c r="L11" s="271"/>
    </row>
    <row r="12" spans="1:12" ht="14.1" customHeight="1" x14ac:dyDescent="0.2">
      <c r="A12" s="250"/>
      <c r="B12" s="251" t="s">
        <v>305</v>
      </c>
      <c r="C12" s="269">
        <v>4.29</v>
      </c>
      <c r="D12" s="269">
        <v>4.1180000000000003</v>
      </c>
      <c r="E12" s="269">
        <v>3.9369999999999998</v>
      </c>
      <c r="F12" s="270">
        <v>3.8329008543536007</v>
      </c>
      <c r="G12" s="230"/>
      <c r="H12" s="269">
        <v>3.347</v>
      </c>
      <c r="I12" s="269">
        <v>3.4369999999999998</v>
      </c>
      <c r="J12" s="269">
        <v>3.5249999999999999</v>
      </c>
      <c r="K12" s="270">
        <v>3.5950000000000002</v>
      </c>
      <c r="L12" s="271"/>
    </row>
    <row r="13" spans="1:12" ht="14.1" customHeight="1" x14ac:dyDescent="0.2">
      <c r="A13" s="250"/>
      <c r="B13" s="251" t="s">
        <v>306</v>
      </c>
      <c r="C13" s="269">
        <v>772.33199999999999</v>
      </c>
      <c r="D13" s="269">
        <v>768.53300000000002</v>
      </c>
      <c r="E13" s="269">
        <v>758.10400000000004</v>
      </c>
      <c r="F13" s="270">
        <v>747.49588877261169</v>
      </c>
      <c r="G13" s="230"/>
      <c r="H13" s="269">
        <v>697.98800000000006</v>
      </c>
      <c r="I13" s="269">
        <v>713.79600000000005</v>
      </c>
      <c r="J13" s="269">
        <v>726.72299999999996</v>
      </c>
      <c r="K13" s="270">
        <v>731.28300000000002</v>
      </c>
      <c r="L13" s="271"/>
    </row>
    <row r="14" spans="1:12" ht="14.1" customHeight="1" x14ac:dyDescent="0.2">
      <c r="A14" s="250"/>
      <c r="B14" s="251" t="s">
        <v>307</v>
      </c>
      <c r="C14" s="269">
        <v>3577.4589999999998</v>
      </c>
      <c r="D14" s="269">
        <v>3474.913</v>
      </c>
      <c r="E14" s="269">
        <v>3409.9549999999999</v>
      </c>
      <c r="F14" s="270">
        <v>3369.0565630906381</v>
      </c>
      <c r="G14" s="230"/>
      <c r="H14" s="269">
        <v>3110.942</v>
      </c>
      <c r="I14" s="269">
        <v>3161.6350000000002</v>
      </c>
      <c r="J14" s="269">
        <v>3264.7730000000001</v>
      </c>
      <c r="K14" s="270">
        <v>3324.3690000000001</v>
      </c>
      <c r="L14" s="271"/>
    </row>
    <row r="15" spans="1:12" ht="14.1" customHeight="1" x14ac:dyDescent="0.2">
      <c r="A15" s="250"/>
      <c r="B15" s="251" t="s">
        <v>308</v>
      </c>
      <c r="C15" s="269">
        <v>597.72900000000004</v>
      </c>
      <c r="D15" s="269">
        <v>606.79600000000005</v>
      </c>
      <c r="E15" s="269">
        <v>611.62099999999998</v>
      </c>
      <c r="F15" s="270">
        <v>609.38452163315048</v>
      </c>
      <c r="G15" s="230"/>
      <c r="H15" s="269">
        <v>601.32299999999998</v>
      </c>
      <c r="I15" s="269">
        <v>616.52300000000002</v>
      </c>
      <c r="J15" s="269">
        <v>635.72799999999995</v>
      </c>
      <c r="K15" s="270">
        <v>644.745</v>
      </c>
      <c r="L15" s="271"/>
    </row>
    <row r="16" spans="1:12" ht="14.1" customHeight="1" x14ac:dyDescent="0.2">
      <c r="A16" s="271"/>
      <c r="B16" s="251" t="s">
        <v>309</v>
      </c>
      <c r="C16" s="269">
        <v>8.4589999999999996</v>
      </c>
      <c r="D16" s="269">
        <v>8.5609999999999999</v>
      </c>
      <c r="E16" s="269">
        <v>8.5180000000000007</v>
      </c>
      <c r="F16" s="270">
        <v>8.405833648552095</v>
      </c>
      <c r="G16" s="232"/>
      <c r="H16" s="269">
        <v>7.9109999999999996</v>
      </c>
      <c r="I16" s="269">
        <v>7.9909999999999997</v>
      </c>
      <c r="J16" s="269">
        <v>8.173</v>
      </c>
      <c r="K16" s="270">
        <v>8.2850000000000001</v>
      </c>
      <c r="L16" s="271"/>
    </row>
    <row r="17" spans="1:12" ht="14.1" customHeight="1" x14ac:dyDescent="0.2">
      <c r="A17" s="271"/>
      <c r="B17" s="251" t="s">
        <v>310</v>
      </c>
      <c r="C17" s="269">
        <v>19.850000000000001</v>
      </c>
      <c r="D17" s="269">
        <v>20.137</v>
      </c>
      <c r="E17" s="269">
        <v>20.396000000000001</v>
      </c>
      <c r="F17" s="270">
        <v>20.629445645536613</v>
      </c>
      <c r="G17" s="232"/>
      <c r="H17" s="269">
        <v>21.581</v>
      </c>
      <c r="I17" s="269">
        <v>20.978999999999999</v>
      </c>
      <c r="J17" s="269">
        <v>20.960999999999999</v>
      </c>
      <c r="K17" s="270">
        <v>21.288</v>
      </c>
      <c r="L17" s="271"/>
    </row>
    <row r="18" spans="1:12" ht="14.1" customHeight="1" x14ac:dyDescent="0.2">
      <c r="A18" s="271"/>
      <c r="B18" s="251" t="s">
        <v>311</v>
      </c>
      <c r="C18" s="269">
        <v>30.966000000000001</v>
      </c>
      <c r="D18" s="269">
        <v>31.532</v>
      </c>
      <c r="E18" s="269">
        <v>31.736000000000001</v>
      </c>
      <c r="F18" s="270">
        <v>31.656789748265208</v>
      </c>
      <c r="G18" s="232"/>
      <c r="H18" s="269">
        <v>31.414000000000001</v>
      </c>
      <c r="I18" s="269">
        <v>32.116</v>
      </c>
      <c r="J18" s="269">
        <v>33.167999999999999</v>
      </c>
      <c r="K18" s="270">
        <v>33.840000000000003</v>
      </c>
      <c r="L18" s="271"/>
    </row>
    <row r="19" spans="1:12" ht="14.1" customHeight="1" x14ac:dyDescent="0.2">
      <c r="A19" s="271"/>
      <c r="B19" s="251" t="s">
        <v>312</v>
      </c>
      <c r="C19" s="269">
        <v>3.7989999999999999</v>
      </c>
      <c r="D19" s="269">
        <v>3.7719999999999998</v>
      </c>
      <c r="E19" s="269">
        <v>3.758</v>
      </c>
      <c r="F19" s="270">
        <v>3.7326106999018323</v>
      </c>
      <c r="G19" s="232"/>
      <c r="H19" s="269">
        <v>3.5009999999999999</v>
      </c>
      <c r="I19" s="269">
        <v>3.544</v>
      </c>
      <c r="J19" s="269">
        <v>3.629</v>
      </c>
      <c r="K19" s="270">
        <v>3.6749999999999998</v>
      </c>
      <c r="L19" s="271"/>
    </row>
    <row r="20" spans="1:12" ht="14.1" customHeight="1" x14ac:dyDescent="0.2">
      <c r="A20" s="271"/>
      <c r="B20" s="251" t="s">
        <v>313</v>
      </c>
      <c r="C20" s="269">
        <v>34.755000000000003</v>
      </c>
      <c r="D20" s="269">
        <v>35.012</v>
      </c>
      <c r="E20" s="269">
        <v>34.174999999999997</v>
      </c>
      <c r="F20" s="270">
        <v>33.265914413455398</v>
      </c>
      <c r="G20" s="232"/>
      <c r="H20" s="269">
        <v>30.344000000000001</v>
      </c>
      <c r="I20" s="269">
        <v>30.733000000000001</v>
      </c>
      <c r="J20" s="269">
        <v>31.675000000000001</v>
      </c>
      <c r="K20" s="270">
        <v>32.302</v>
      </c>
      <c r="L20" s="271"/>
    </row>
    <row r="21" spans="1:12" ht="14.1" customHeight="1" x14ac:dyDescent="0.2">
      <c r="A21" s="271"/>
      <c r="B21" s="251" t="s">
        <v>466</v>
      </c>
      <c r="C21" s="269">
        <v>310.75200000000001</v>
      </c>
      <c r="D21" s="269">
        <v>697.35</v>
      </c>
      <c r="E21" s="269">
        <v>735.29399999999998</v>
      </c>
      <c r="F21" s="270">
        <v>710.22727272727275</v>
      </c>
      <c r="G21" s="232"/>
      <c r="H21" s="269">
        <v>758.15</v>
      </c>
      <c r="I21" s="269">
        <v>4045.3069999999998</v>
      </c>
      <c r="J21" s="269">
        <v>9950.2489999999998</v>
      </c>
      <c r="K21" s="270">
        <v>43316.682000000001</v>
      </c>
      <c r="L21" s="271"/>
    </row>
    <row r="22" spans="1:12" ht="6" customHeight="1" x14ac:dyDescent="0.2">
      <c r="A22" s="250"/>
      <c r="B22" s="272"/>
      <c r="C22" s="273"/>
      <c r="D22" s="273"/>
      <c r="E22" s="273"/>
      <c r="F22" s="273"/>
      <c r="G22" s="273"/>
      <c r="H22" s="273"/>
      <c r="I22" s="273"/>
      <c r="J22" s="273"/>
      <c r="K22" s="273"/>
      <c r="L22" s="271"/>
    </row>
    <row r="23" spans="1:12" ht="6" customHeight="1" x14ac:dyDescent="0.2">
      <c r="A23" s="157"/>
      <c r="B23" s="157"/>
      <c r="C23" s="157"/>
      <c r="D23" s="157"/>
      <c r="E23" s="157"/>
      <c r="F23" s="157"/>
      <c r="G23" s="185"/>
      <c r="H23" s="157"/>
      <c r="I23" s="185"/>
      <c r="J23" s="157"/>
      <c r="K23" s="157"/>
      <c r="L23" s="185"/>
    </row>
    <row r="24" spans="1:12" ht="13.5" customHeight="1" x14ac:dyDescent="0.2">
      <c r="A24" s="157"/>
      <c r="B24" s="964" t="s">
        <v>163</v>
      </c>
      <c r="C24" s="964"/>
      <c r="D24" s="964"/>
      <c r="E24" s="964"/>
      <c r="F24" s="964"/>
      <c r="G24" s="964"/>
      <c r="H24" s="964"/>
      <c r="I24" s="964"/>
      <c r="J24" s="964"/>
      <c r="K24" s="964"/>
      <c r="L24" s="964"/>
    </row>
    <row r="25" spans="1:12" ht="15.75" customHeight="1" x14ac:dyDescent="0.2">
      <c r="A25" s="157"/>
      <c r="B25" s="985" t="s">
        <v>467</v>
      </c>
      <c r="C25" s="985"/>
      <c r="D25" s="985"/>
      <c r="E25" s="985"/>
      <c r="F25" s="985"/>
      <c r="G25" s="985"/>
      <c r="H25" s="985"/>
      <c r="I25" s="985"/>
      <c r="J25" s="985"/>
      <c r="K25" s="985"/>
      <c r="L25" s="619"/>
    </row>
    <row r="26" spans="1:12" ht="13.5" customHeight="1" x14ac:dyDescent="0.2">
      <c r="A26" s="157"/>
      <c r="B26" s="974"/>
      <c r="C26" s="974"/>
      <c r="D26" s="974"/>
      <c r="E26" s="974"/>
      <c r="F26" s="974"/>
      <c r="G26" s="974"/>
      <c r="H26" s="974"/>
      <c r="I26" s="974"/>
      <c r="J26" s="974"/>
      <c r="K26" s="974"/>
      <c r="L26" s="974"/>
    </row>
    <row r="27" spans="1:12" ht="14.1" customHeight="1" x14ac:dyDescent="0.2">
      <c r="A27" s="274"/>
      <c r="B27" s="230" t="s">
        <v>164</v>
      </c>
      <c r="C27" s="275"/>
      <c r="D27" s="275"/>
      <c r="E27" s="275"/>
      <c r="F27" s="275"/>
      <c r="G27" s="274"/>
      <c r="H27" s="276"/>
      <c r="I27" s="276"/>
      <c r="J27" s="276"/>
      <c r="K27" s="276"/>
      <c r="L27" s="277"/>
    </row>
    <row r="28" spans="1:12" ht="14.1" customHeight="1" x14ac:dyDescent="0.2">
      <c r="A28" s="47"/>
      <c r="B28" s="224"/>
      <c r="C28" s="263"/>
      <c r="D28" s="263"/>
      <c r="E28" s="263"/>
      <c r="F28" s="263"/>
      <c r="G28" s="47"/>
      <c r="H28" s="263"/>
      <c r="I28" s="263"/>
      <c r="J28" s="263"/>
      <c r="K28" s="263"/>
      <c r="L28" s="262"/>
    </row>
    <row r="29" spans="1:12" ht="15" customHeight="1" x14ac:dyDescent="0.2">
      <c r="A29" s="70"/>
      <c r="B29" s="224"/>
      <c r="C29" s="972">
        <v>2016</v>
      </c>
      <c r="D29" s="972"/>
      <c r="E29" s="972"/>
      <c r="F29" s="972"/>
      <c r="G29" s="79"/>
      <c r="H29" s="972">
        <v>2017</v>
      </c>
      <c r="I29" s="972"/>
      <c r="J29" s="972"/>
      <c r="K29" s="972"/>
      <c r="L29" s="224"/>
    </row>
    <row r="30" spans="1:12" ht="3.95" customHeight="1" x14ac:dyDescent="0.2">
      <c r="A30" s="79"/>
      <c r="B30" s="208"/>
      <c r="C30" s="209"/>
      <c r="D30" s="209"/>
      <c r="E30" s="209"/>
      <c r="F30" s="209"/>
      <c r="G30" s="70"/>
      <c r="H30" s="209"/>
      <c r="I30" s="209"/>
      <c r="J30" s="209"/>
      <c r="K30" s="209"/>
      <c r="L30" s="228"/>
    </row>
    <row r="31" spans="1:12" ht="15" customHeight="1" x14ac:dyDescent="0.2">
      <c r="A31" s="264"/>
      <c r="B31" s="631" t="s">
        <v>315</v>
      </c>
      <c r="C31" s="719" t="s">
        <v>40</v>
      </c>
      <c r="D31" s="719" t="s">
        <v>41</v>
      </c>
      <c r="E31" s="719" t="s">
        <v>42</v>
      </c>
      <c r="F31" s="656" t="s">
        <v>43</v>
      </c>
      <c r="G31" s="814"/>
      <c r="H31" s="719" t="s">
        <v>40</v>
      </c>
      <c r="I31" s="719" t="s">
        <v>41</v>
      </c>
      <c r="J31" s="719" t="s">
        <v>42</v>
      </c>
      <c r="K31" s="656" t="s">
        <v>43</v>
      </c>
      <c r="L31" s="232"/>
    </row>
    <row r="32" spans="1:12" ht="5.0999999999999996" customHeight="1" x14ac:dyDescent="0.2">
      <c r="A32" s="278"/>
      <c r="B32" s="170"/>
      <c r="C32" s="265"/>
      <c r="D32" s="265"/>
      <c r="E32" s="265"/>
      <c r="F32" s="265"/>
      <c r="G32" s="266"/>
      <c r="H32" s="265"/>
      <c r="I32" s="265"/>
      <c r="J32" s="265"/>
      <c r="K32" s="265"/>
      <c r="L32" s="225"/>
    </row>
    <row r="33" spans="1:12" ht="5.0999999999999996" customHeight="1" x14ac:dyDescent="0.2">
      <c r="A33" s="250"/>
      <c r="B33" s="267"/>
      <c r="C33" s="268"/>
      <c r="D33" s="268"/>
      <c r="E33" s="268"/>
      <c r="F33" s="268"/>
      <c r="G33" s="225"/>
      <c r="H33" s="268"/>
      <c r="I33" s="268"/>
      <c r="J33" s="268"/>
      <c r="K33" s="268"/>
      <c r="L33" s="225"/>
    </row>
    <row r="34" spans="1:12" ht="14.1" customHeight="1" x14ac:dyDescent="0.2">
      <c r="A34" s="271"/>
      <c r="B34" s="229" t="s">
        <v>302</v>
      </c>
      <c r="C34" s="269">
        <v>1.1379999999999999</v>
      </c>
      <c r="D34" s="269">
        <v>1.1100000000000001</v>
      </c>
      <c r="E34" s="269">
        <v>1.1160000000000001</v>
      </c>
      <c r="F34" s="270">
        <v>1.054</v>
      </c>
      <c r="G34" s="230"/>
      <c r="H34" s="269">
        <v>1.0680000000000001</v>
      </c>
      <c r="I34" s="269">
        <v>1.1399999999999999</v>
      </c>
      <c r="J34" s="269">
        <v>1.181</v>
      </c>
      <c r="K34" s="270">
        <v>1.1990000000000001</v>
      </c>
      <c r="L34" s="230"/>
    </row>
    <row r="35" spans="1:12" ht="14.1" customHeight="1" x14ac:dyDescent="0.2">
      <c r="A35" s="271"/>
      <c r="B35" s="229" t="s">
        <v>303</v>
      </c>
      <c r="C35" s="269">
        <v>0.79200000000000004</v>
      </c>
      <c r="D35" s="269">
        <v>0.82699999999999996</v>
      </c>
      <c r="E35" s="269">
        <v>0.86199999999999999</v>
      </c>
      <c r="F35" s="270">
        <v>0.85499999999999998</v>
      </c>
      <c r="G35" s="230"/>
      <c r="H35" s="269">
        <v>0.85599999999999998</v>
      </c>
      <c r="I35" s="269">
        <v>0.879</v>
      </c>
      <c r="J35" s="269">
        <v>0.88200000000000001</v>
      </c>
      <c r="K35" s="270">
        <v>0.88800000000000001</v>
      </c>
      <c r="L35" s="230"/>
    </row>
    <row r="36" spans="1:12" ht="14.1" customHeight="1" x14ac:dyDescent="0.2">
      <c r="A36" s="250"/>
      <c r="B36" s="229" t="s">
        <v>304</v>
      </c>
      <c r="C36" s="269">
        <v>16.600999999999999</v>
      </c>
      <c r="D36" s="269">
        <v>16.564</v>
      </c>
      <c r="E36" s="269">
        <v>17.038</v>
      </c>
      <c r="F36" s="270">
        <v>16.706</v>
      </c>
      <c r="G36" s="230"/>
      <c r="H36" s="269">
        <v>16.434999999999999</v>
      </c>
      <c r="I36" s="269">
        <v>18.93</v>
      </c>
      <c r="J36" s="269">
        <v>20.46</v>
      </c>
      <c r="K36" s="270">
        <v>22.518000000000001</v>
      </c>
      <c r="L36" s="230"/>
    </row>
    <row r="37" spans="1:12" ht="14.1" customHeight="1" x14ac:dyDescent="0.2">
      <c r="A37" s="250"/>
      <c r="B37" s="229" t="s">
        <v>314</v>
      </c>
      <c r="C37" s="269">
        <v>4.0519999999999996</v>
      </c>
      <c r="D37" s="269">
        <v>3.5640000000000001</v>
      </c>
      <c r="E37" s="269">
        <v>3.6240000000000001</v>
      </c>
      <c r="F37" s="270">
        <v>3.4350000000000001</v>
      </c>
      <c r="G37" s="230"/>
      <c r="H37" s="269">
        <v>3.3849999999999998</v>
      </c>
      <c r="I37" s="269">
        <v>3.7730000000000001</v>
      </c>
      <c r="J37" s="269">
        <v>3.7429999999999999</v>
      </c>
      <c r="K37" s="270">
        <v>3.968</v>
      </c>
      <c r="L37" s="230"/>
    </row>
    <row r="38" spans="1:12" ht="14.1" customHeight="1" x14ac:dyDescent="0.2">
      <c r="A38" s="250"/>
      <c r="B38" s="251" t="s">
        <v>306</v>
      </c>
      <c r="C38" s="269">
        <v>762.56700000000001</v>
      </c>
      <c r="D38" s="269">
        <v>734.25199999999995</v>
      </c>
      <c r="E38" s="269">
        <v>734.54899999999998</v>
      </c>
      <c r="F38" s="270">
        <v>705.62199999999996</v>
      </c>
      <c r="G38" s="230"/>
      <c r="H38" s="269">
        <v>709.42100000000005</v>
      </c>
      <c r="I38" s="269">
        <v>757.58699999999999</v>
      </c>
      <c r="J38" s="269">
        <v>753.65300000000002</v>
      </c>
      <c r="K38" s="270">
        <v>737.33299999999997</v>
      </c>
      <c r="L38" s="230"/>
    </row>
    <row r="39" spans="1:12" ht="14.1" customHeight="1" x14ac:dyDescent="0.2">
      <c r="A39" s="250"/>
      <c r="B39" s="251" t="s">
        <v>307</v>
      </c>
      <c r="C39" s="269">
        <v>3416.2109999999998</v>
      </c>
      <c r="D39" s="269">
        <v>3240.6819999999998</v>
      </c>
      <c r="E39" s="269">
        <v>3215.0309999999999</v>
      </c>
      <c r="F39" s="270">
        <v>3162.7449999999999</v>
      </c>
      <c r="G39" s="230"/>
      <c r="H39" s="269">
        <v>3083.0889999999999</v>
      </c>
      <c r="I39" s="269">
        <v>3478.866</v>
      </c>
      <c r="J39" s="269">
        <v>3469.3789999999999</v>
      </c>
      <c r="K39" s="270">
        <v>3579.0079999999998</v>
      </c>
      <c r="L39" s="230"/>
    </row>
    <row r="40" spans="1:12" ht="14.1" customHeight="1" x14ac:dyDescent="0.2">
      <c r="A40" s="250"/>
      <c r="B40" s="251" t="s">
        <v>308</v>
      </c>
      <c r="C40" s="269">
        <v>617.28399999999999</v>
      </c>
      <c r="D40" s="269">
        <v>615.38499999999999</v>
      </c>
      <c r="E40" s="269">
        <v>623.83000000000004</v>
      </c>
      <c r="F40" s="270">
        <v>591.36599999999999</v>
      </c>
      <c r="G40" s="230"/>
      <c r="H40" s="269">
        <v>606.06100000000004</v>
      </c>
      <c r="I40" s="269">
        <v>661.37599999999998</v>
      </c>
      <c r="J40" s="269">
        <v>679.34799999999996</v>
      </c>
      <c r="K40" s="270">
        <v>686.81299999999999</v>
      </c>
      <c r="L40" s="230"/>
    </row>
    <row r="41" spans="1:12" ht="14.1" customHeight="1" x14ac:dyDescent="0.2">
      <c r="A41" s="250"/>
      <c r="B41" s="251" t="s">
        <v>309</v>
      </c>
      <c r="C41" s="269">
        <v>8.7789999999999999</v>
      </c>
      <c r="D41" s="269">
        <v>8.4789999999999992</v>
      </c>
      <c r="E41" s="269">
        <v>8.3949999999999996</v>
      </c>
      <c r="F41" s="270">
        <v>7.9279999999999999</v>
      </c>
      <c r="G41" s="232"/>
      <c r="H41" s="269">
        <v>7.8419999999999996</v>
      </c>
      <c r="I41" s="269">
        <v>8.3650000000000002</v>
      </c>
      <c r="J41" s="269">
        <v>8.6760000000000002</v>
      </c>
      <c r="K41" s="270">
        <v>8.8089999999999993</v>
      </c>
      <c r="L41" s="232"/>
    </row>
    <row r="42" spans="1:12" ht="14.1" customHeight="1" x14ac:dyDescent="0.2">
      <c r="A42" s="250"/>
      <c r="B42" s="251" t="s">
        <v>310</v>
      </c>
      <c r="C42" s="269">
        <v>19.623999999999999</v>
      </c>
      <c r="D42" s="269">
        <v>20.498999999999999</v>
      </c>
      <c r="E42" s="269">
        <v>21.631</v>
      </c>
      <c r="F42" s="270">
        <v>21.733000000000001</v>
      </c>
      <c r="G42" s="232"/>
      <c r="H42" s="269">
        <v>20.082000000000001</v>
      </c>
      <c r="I42" s="269">
        <v>20.599</v>
      </c>
      <c r="J42" s="269">
        <v>21.452999999999999</v>
      </c>
      <c r="K42" s="270">
        <v>23.584</v>
      </c>
      <c r="L42" s="232"/>
    </row>
    <row r="43" spans="1:12" ht="14.1" customHeight="1" x14ac:dyDescent="0.2">
      <c r="A43" s="250"/>
      <c r="B43" s="251" t="s">
        <v>311</v>
      </c>
      <c r="C43" s="269">
        <v>32.183999999999997</v>
      </c>
      <c r="D43" s="269">
        <v>31.768000000000001</v>
      </c>
      <c r="E43" s="269">
        <v>32.335999999999999</v>
      </c>
      <c r="F43" s="270">
        <v>30.904</v>
      </c>
      <c r="G43" s="232"/>
      <c r="H43" s="269">
        <v>31.710999999999999</v>
      </c>
      <c r="I43" s="269">
        <v>34.262</v>
      </c>
      <c r="J43" s="269">
        <v>35.927</v>
      </c>
      <c r="K43" s="270">
        <v>36.920999999999999</v>
      </c>
      <c r="L43" s="232"/>
    </row>
    <row r="44" spans="1:12" ht="14.1" customHeight="1" x14ac:dyDescent="0.2">
      <c r="A44" s="250"/>
      <c r="B44" s="251" t="s">
        <v>312</v>
      </c>
      <c r="C44" s="269">
        <v>3.786</v>
      </c>
      <c r="D44" s="269">
        <v>3.6509999999999998</v>
      </c>
      <c r="E44" s="269">
        <v>3.7949999999999999</v>
      </c>
      <c r="F44" s="270">
        <v>3.5369999999999999</v>
      </c>
      <c r="G44" s="232"/>
      <c r="H44" s="269">
        <v>3.47</v>
      </c>
      <c r="I44" s="269">
        <v>3.71</v>
      </c>
      <c r="J44" s="269">
        <v>3.8570000000000002</v>
      </c>
      <c r="K44" s="270">
        <v>3.8879999999999999</v>
      </c>
      <c r="L44" s="232"/>
    </row>
    <row r="45" spans="1:12" ht="14.1" customHeight="1" x14ac:dyDescent="0.2">
      <c r="A45" s="250"/>
      <c r="B45" s="251" t="s">
        <v>313</v>
      </c>
      <c r="C45" s="269">
        <v>36.137999999999998</v>
      </c>
      <c r="D45" s="269">
        <v>33.991</v>
      </c>
      <c r="E45" s="269">
        <v>31.744</v>
      </c>
      <c r="F45" s="270">
        <v>30.923999999999999</v>
      </c>
      <c r="G45" s="232"/>
      <c r="H45" s="269">
        <v>30.498000000000001</v>
      </c>
      <c r="I45" s="269">
        <v>32.497</v>
      </c>
      <c r="J45" s="269">
        <v>34.237000000000002</v>
      </c>
      <c r="K45" s="270">
        <v>34.551000000000002</v>
      </c>
      <c r="L45" s="232"/>
    </row>
    <row r="46" spans="1:12" ht="14.1" customHeight="1" x14ac:dyDescent="0.2">
      <c r="A46" s="250"/>
      <c r="B46" s="251" t="s">
        <v>466</v>
      </c>
      <c r="C46" s="269">
        <v>310.75200000000001</v>
      </c>
      <c r="D46" s="269">
        <v>697.35</v>
      </c>
      <c r="E46" s="269">
        <v>735.29399999999998</v>
      </c>
      <c r="F46" s="270">
        <v>710.22699999999998</v>
      </c>
      <c r="G46" s="232"/>
      <c r="H46" s="269">
        <v>758.15</v>
      </c>
      <c r="I46" s="269">
        <v>4045.3069999999998</v>
      </c>
      <c r="J46" s="269">
        <v>9950.2489999999998</v>
      </c>
      <c r="K46" s="270">
        <v>43316.682000000001</v>
      </c>
      <c r="L46" s="232"/>
    </row>
    <row r="47" spans="1:12" ht="6" customHeight="1" x14ac:dyDescent="0.2">
      <c r="A47" s="250"/>
      <c r="B47" s="272"/>
      <c r="C47" s="273"/>
      <c r="D47" s="273"/>
      <c r="E47" s="273"/>
      <c r="F47" s="273"/>
      <c r="G47" s="273"/>
      <c r="H47" s="273"/>
      <c r="I47" s="273"/>
      <c r="J47" s="273"/>
      <c r="K47" s="273"/>
      <c r="L47" s="196"/>
    </row>
    <row r="48" spans="1:12" ht="6" customHeight="1" x14ac:dyDescent="0.2">
      <c r="A48" s="157"/>
      <c r="B48" s="157"/>
      <c r="C48" s="197"/>
      <c r="D48" s="157"/>
      <c r="E48" s="157"/>
      <c r="F48" s="157"/>
      <c r="G48" s="185"/>
      <c r="H48" s="157"/>
      <c r="I48" s="157"/>
      <c r="J48" s="157"/>
      <c r="K48" s="157"/>
      <c r="L48" s="185"/>
    </row>
    <row r="49" spans="1:13" ht="13.5" customHeight="1" x14ac:dyDescent="0.2">
      <c r="A49" s="157"/>
      <c r="B49" s="964" t="s">
        <v>149</v>
      </c>
      <c r="C49" s="964"/>
      <c r="D49" s="964"/>
      <c r="E49" s="964"/>
      <c r="F49" s="964"/>
      <c r="G49" s="964"/>
      <c r="H49" s="964"/>
      <c r="I49" s="964"/>
      <c r="J49" s="964"/>
      <c r="K49" s="964"/>
      <c r="L49" s="279"/>
    </row>
    <row r="50" spans="1:13" ht="13.5" customHeight="1" x14ac:dyDescent="0.2">
      <c r="A50" s="157"/>
      <c r="B50" s="981" t="s">
        <v>559</v>
      </c>
      <c r="C50" s="981"/>
      <c r="D50" s="981"/>
      <c r="E50" s="981"/>
      <c r="F50" s="981"/>
      <c r="G50" s="981"/>
      <c r="H50" s="981"/>
      <c r="I50" s="981"/>
      <c r="J50" s="981"/>
      <c r="K50" s="981"/>
      <c r="L50" s="279"/>
    </row>
    <row r="51" spans="1:13" ht="48.75" customHeight="1" x14ac:dyDescent="0.2">
      <c r="A51" s="157"/>
      <c r="B51" s="980" t="s">
        <v>531</v>
      </c>
      <c r="C51" s="980"/>
      <c r="D51" s="980"/>
      <c r="E51" s="980"/>
      <c r="F51" s="980"/>
      <c r="G51" s="980"/>
      <c r="H51" s="980"/>
      <c r="I51" s="980"/>
      <c r="J51" s="980"/>
      <c r="K51" s="980"/>
      <c r="L51" s="845"/>
      <c r="M51" s="845"/>
    </row>
    <row r="52" spans="1:13" ht="20.25" customHeight="1" x14ac:dyDescent="0.2">
      <c r="A52" s="89"/>
      <c r="B52" s="157"/>
      <c r="C52" s="157"/>
      <c r="D52" s="157"/>
      <c r="E52" s="157"/>
      <c r="F52" s="157"/>
      <c r="G52" s="157"/>
      <c r="H52" s="157"/>
      <c r="I52" s="157"/>
      <c r="J52" s="157"/>
      <c r="K52" s="157"/>
      <c r="L52" s="280"/>
    </row>
    <row r="53" spans="1:13" x14ac:dyDescent="0.2">
      <c r="B53" s="161"/>
      <c r="C53" s="161"/>
      <c r="D53" s="161"/>
      <c r="E53" s="161"/>
      <c r="F53" s="161"/>
      <c r="G53" s="161"/>
      <c r="H53" s="161"/>
      <c r="I53" s="161"/>
      <c r="J53" s="161"/>
      <c r="K53" s="161"/>
    </row>
    <row r="54" spans="1:13" ht="14.1" customHeight="1" x14ac:dyDescent="0.2">
      <c r="A54" s="53"/>
      <c r="B54" s="50"/>
      <c r="C54" s="50"/>
      <c r="D54" s="50"/>
      <c r="E54" s="50"/>
      <c r="F54" s="50"/>
      <c r="G54" s="50"/>
      <c r="H54" s="50"/>
      <c r="I54" s="50"/>
      <c r="J54" s="50"/>
      <c r="K54" s="50"/>
      <c r="L54" s="50"/>
    </row>
    <row r="55" spans="1:13" ht="13.5" customHeight="1" x14ac:dyDescent="0.2">
      <c r="A55" s="53"/>
      <c r="B55" s="50"/>
      <c r="C55" s="50"/>
      <c r="D55" s="50"/>
      <c r="E55" s="50"/>
      <c r="F55" s="50"/>
      <c r="G55" s="50"/>
      <c r="H55" s="50"/>
      <c r="I55" s="50"/>
      <c r="J55" s="50"/>
      <c r="K55" s="50"/>
      <c r="L55" s="50"/>
    </row>
    <row r="56" spans="1:13" ht="6" customHeight="1" x14ac:dyDescent="0.2">
      <c r="B56" s="50"/>
      <c r="C56" s="50"/>
      <c r="D56" s="50"/>
      <c r="E56" s="50"/>
      <c r="F56" s="50"/>
      <c r="G56" s="50"/>
      <c r="H56" s="50"/>
      <c r="I56" s="50"/>
      <c r="J56" s="50"/>
      <c r="K56" s="50"/>
      <c r="L56" s="50"/>
    </row>
    <row r="57" spans="1:13" ht="14.1" customHeight="1" x14ac:dyDescent="0.2">
      <c r="B57" s="50"/>
      <c r="C57" s="50"/>
      <c r="D57" s="50"/>
      <c r="E57" s="50"/>
      <c r="F57" s="50"/>
      <c r="G57" s="50"/>
      <c r="H57" s="50"/>
      <c r="I57" s="50"/>
      <c r="J57" s="50"/>
      <c r="K57" s="50"/>
      <c r="L57" s="50"/>
    </row>
    <row r="58" spans="1:13" ht="3.95" customHeight="1" x14ac:dyDescent="0.2">
      <c r="A58" s="56"/>
      <c r="B58" s="50"/>
      <c r="C58" s="50"/>
      <c r="D58" s="50"/>
      <c r="E58" s="50"/>
      <c r="F58" s="50"/>
      <c r="G58" s="50"/>
      <c r="H58" s="50"/>
      <c r="I58" s="50"/>
      <c r="J58" s="50"/>
      <c r="K58" s="50"/>
      <c r="L58" s="50"/>
    </row>
    <row r="59" spans="1:13" ht="15" customHeight="1" x14ac:dyDescent="0.2">
      <c r="A59" s="127"/>
      <c r="B59" s="50"/>
      <c r="C59" s="50"/>
      <c r="D59" s="50"/>
      <c r="E59" s="50"/>
      <c r="F59" s="50"/>
      <c r="G59" s="50"/>
      <c r="H59" s="50"/>
      <c r="I59" s="50"/>
      <c r="J59" s="50"/>
      <c r="K59" s="50"/>
      <c r="L59" s="50"/>
    </row>
    <row r="60" spans="1:13" ht="5.0999999999999996" customHeight="1" x14ac:dyDescent="0.2">
      <c r="A60" s="281"/>
      <c r="B60" s="50"/>
      <c r="C60" s="50"/>
      <c r="D60" s="50"/>
      <c r="E60" s="50"/>
      <c r="F60" s="50"/>
      <c r="G60" s="50"/>
      <c r="H60" s="50"/>
      <c r="I60" s="50"/>
      <c r="J60" s="50"/>
      <c r="K60" s="50"/>
      <c r="L60" s="50"/>
    </row>
    <row r="61" spans="1:13" ht="5.0999999999999996" customHeight="1" x14ac:dyDescent="0.2">
      <c r="A61" s="53"/>
      <c r="B61" s="50"/>
      <c r="C61" s="50"/>
      <c r="D61" s="50"/>
      <c r="E61" s="50"/>
      <c r="F61" s="50"/>
      <c r="G61" s="50"/>
      <c r="H61" s="50"/>
      <c r="I61" s="50"/>
      <c r="J61" s="50"/>
      <c r="K61" s="50"/>
      <c r="L61" s="50"/>
    </row>
    <row r="62" spans="1:13" ht="14.1" customHeight="1" x14ac:dyDescent="0.2">
      <c r="A62" s="56"/>
      <c r="B62" s="50"/>
      <c r="C62" s="50"/>
      <c r="D62" s="50"/>
      <c r="E62" s="50"/>
      <c r="F62" s="50"/>
      <c r="G62" s="50"/>
      <c r="H62" s="50"/>
      <c r="I62" s="50"/>
      <c r="J62" s="50"/>
      <c r="K62" s="50"/>
      <c r="L62" s="50"/>
    </row>
    <row r="63" spans="1:13" ht="14.1" customHeight="1" x14ac:dyDescent="0.2">
      <c r="A63" s="56"/>
      <c r="B63" s="50"/>
      <c r="C63" s="50"/>
      <c r="D63" s="50"/>
      <c r="E63" s="50"/>
      <c r="F63" s="50"/>
      <c r="G63" s="50"/>
      <c r="H63" s="50"/>
      <c r="I63" s="50"/>
      <c r="J63" s="50"/>
      <c r="K63" s="50"/>
      <c r="L63" s="50"/>
    </row>
    <row r="64" spans="1:13" ht="14.1" customHeight="1" x14ac:dyDescent="0.2">
      <c r="A64" s="53"/>
      <c r="B64" s="50"/>
      <c r="C64" s="50"/>
      <c r="D64" s="50"/>
      <c r="E64" s="50"/>
      <c r="F64" s="50"/>
      <c r="G64" s="50"/>
      <c r="H64" s="50"/>
      <c r="I64" s="50"/>
      <c r="J64" s="50"/>
      <c r="K64" s="50"/>
      <c r="L64" s="50"/>
    </row>
    <row r="65" spans="1:12" ht="14.1" customHeight="1" x14ac:dyDescent="0.2">
      <c r="A65" s="53"/>
      <c r="B65" s="50"/>
      <c r="C65" s="50"/>
      <c r="D65" s="50"/>
      <c r="E65" s="50"/>
      <c r="F65" s="50"/>
      <c r="G65" s="50"/>
      <c r="H65" s="50"/>
      <c r="I65" s="50"/>
      <c r="J65" s="50"/>
      <c r="K65" s="50"/>
      <c r="L65" s="50"/>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3.5" customHeight="1" x14ac:dyDescent="0.2">
      <c r="A74" s="53"/>
      <c r="B74" s="50"/>
      <c r="C74" s="50"/>
      <c r="D74" s="50"/>
      <c r="E74" s="50"/>
      <c r="F74" s="50"/>
      <c r="G74" s="50"/>
      <c r="H74" s="50"/>
      <c r="I74" s="50"/>
      <c r="J74" s="50"/>
      <c r="K74" s="50"/>
      <c r="L74" s="50"/>
    </row>
  </sheetData>
  <mergeCells count="10">
    <mergeCell ref="B51:K51"/>
    <mergeCell ref="B49:K49"/>
    <mergeCell ref="B50:K50"/>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scale="74"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46"/>
  <sheetViews>
    <sheetView showGridLines="0" topLeftCell="A19" zoomScaleNormal="100" zoomScaleSheetLayoutView="100" workbookViewId="0"/>
  </sheetViews>
  <sheetFormatPr baseColWidth="10" defaultColWidth="10.875" defaultRowHeight="12.75" x14ac:dyDescent="0.2"/>
  <cols>
    <col min="1" max="1" width="1.625" style="46" customWidth="1"/>
    <col min="2" max="2" width="46.875" style="46" bestFit="1" customWidth="1"/>
    <col min="3" max="3" width="17.375" style="46" customWidth="1"/>
    <col min="4" max="4" width="1.125" style="46" customWidth="1"/>
    <col min="5" max="5" width="12.25" style="46" customWidth="1"/>
    <col min="6" max="6" width="10.75" style="46" customWidth="1"/>
    <col min="7" max="7" width="30.375" style="46" customWidth="1"/>
    <col min="8" max="8" width="18.5" style="46" customWidth="1"/>
    <col min="9" max="9" width="18" style="46" customWidth="1"/>
    <col min="10" max="10" width="13.25" style="46" customWidth="1"/>
    <col min="11" max="11" width="4.25" style="46" customWidth="1"/>
  </cols>
  <sheetData>
    <row r="1" spans="1:11" s="602" customFormat="1" ht="12.95" customHeight="1" x14ac:dyDescent="0.2">
      <c r="A1" s="617"/>
      <c r="B1" s="196" t="s">
        <v>27</v>
      </c>
      <c r="C1" s="105"/>
      <c r="D1" s="105"/>
      <c r="E1" s="105"/>
      <c r="F1" s="263"/>
      <c r="G1" s="263"/>
      <c r="H1" s="263"/>
      <c r="I1" s="263"/>
      <c r="J1" s="586"/>
      <c r="K1" s="586"/>
    </row>
    <row r="2" spans="1:11" s="602" customFormat="1" ht="12.95" customHeight="1" x14ac:dyDescent="0.2">
      <c r="A2" s="617"/>
      <c r="B2" s="196" t="s">
        <v>527</v>
      </c>
      <c r="C2" s="295"/>
      <c r="D2" s="295"/>
      <c r="E2" s="295"/>
      <c r="F2" s="295"/>
      <c r="G2" s="295"/>
      <c r="H2" s="263"/>
      <c r="I2" s="263"/>
      <c r="J2" s="586"/>
      <c r="K2" s="586"/>
    </row>
    <row r="3" spans="1:11" s="602" customFormat="1" ht="14.1" customHeight="1" x14ac:dyDescent="0.2">
      <c r="A3" s="617"/>
      <c r="B3" s="210" t="s">
        <v>165</v>
      </c>
      <c r="C3" s="295"/>
      <c r="D3" s="295"/>
      <c r="E3" s="295"/>
      <c r="F3" s="295"/>
      <c r="G3" s="295"/>
      <c r="H3" s="263"/>
      <c r="I3" s="263"/>
      <c r="J3" s="586"/>
      <c r="K3" s="586"/>
    </row>
    <row r="4" spans="1:11" s="602" customFormat="1" ht="13.5" customHeight="1" x14ac:dyDescent="0.2">
      <c r="A4" s="617"/>
      <c r="B4" s="496"/>
      <c r="C4" s="496"/>
      <c r="D4" s="496"/>
      <c r="E4" s="496"/>
      <c r="F4" s="263"/>
      <c r="G4" s="263"/>
      <c r="H4" s="263"/>
      <c r="I4" s="263"/>
      <c r="J4" s="586"/>
      <c r="K4" s="586"/>
    </row>
    <row r="5" spans="1:11" ht="14.1" customHeight="1" x14ac:dyDescent="0.2">
      <c r="A5" s="90"/>
      <c r="B5" s="90"/>
      <c r="C5" s="282" t="s">
        <v>166</v>
      </c>
      <c r="D5" s="282"/>
      <c r="E5" s="282" t="s">
        <v>167</v>
      </c>
      <c r="F5" s="282" t="s">
        <v>168</v>
      </c>
      <c r="G5" s="282" t="s">
        <v>169</v>
      </c>
      <c r="H5" s="282" t="s">
        <v>170</v>
      </c>
      <c r="I5" s="282" t="s">
        <v>171</v>
      </c>
      <c r="J5" s="282" t="s">
        <v>172</v>
      </c>
      <c r="K5" s="47"/>
    </row>
    <row r="6" spans="1:11" ht="5.0999999999999996" customHeight="1" x14ac:dyDescent="0.2">
      <c r="A6" s="59"/>
      <c r="B6" s="211"/>
      <c r="C6" s="211"/>
      <c r="D6" s="211"/>
      <c r="E6" s="226"/>
      <c r="F6" s="226"/>
      <c r="G6" s="226"/>
      <c r="H6" s="226"/>
      <c r="I6" s="211"/>
      <c r="J6" s="227"/>
      <c r="K6" s="58"/>
    </row>
    <row r="7" spans="1:11" ht="5.0999999999999996" customHeight="1" x14ac:dyDescent="0.2">
      <c r="A7" s="52"/>
      <c r="B7" s="214"/>
      <c r="C7" s="214"/>
      <c r="D7" s="214"/>
      <c r="E7" s="216"/>
      <c r="F7" s="216"/>
      <c r="G7" s="216"/>
      <c r="H7" s="216"/>
      <c r="I7" s="214"/>
      <c r="J7" s="228"/>
      <c r="K7" s="70"/>
    </row>
    <row r="8" spans="1:11" ht="9.75" customHeight="1" x14ac:dyDescent="0.2">
      <c r="A8" s="250"/>
      <c r="B8" s="925" t="s">
        <v>173</v>
      </c>
      <c r="C8" s="235"/>
      <c r="D8" s="235"/>
      <c r="E8" s="105"/>
      <c r="F8" s="105"/>
      <c r="G8" s="105"/>
      <c r="H8" s="105"/>
      <c r="I8" s="235"/>
      <c r="J8" s="228"/>
      <c r="K8" s="250"/>
    </row>
    <row r="9" spans="1:11" ht="4.5" customHeight="1" x14ac:dyDescent="0.2">
      <c r="A9" s="250"/>
      <c r="B9" s="235"/>
      <c r="C9" s="235"/>
      <c r="D9" s="235"/>
      <c r="E9" s="105"/>
      <c r="F9" s="105"/>
      <c r="G9" s="105"/>
      <c r="H9" s="105"/>
      <c r="I9" s="235"/>
      <c r="J9" s="228"/>
      <c r="K9" s="250"/>
    </row>
    <row r="10" spans="1:11" x14ac:dyDescent="0.2">
      <c r="A10" s="271"/>
      <c r="B10" s="926" t="s">
        <v>175</v>
      </c>
      <c r="C10" s="927">
        <v>42752</v>
      </c>
      <c r="D10" s="927"/>
      <c r="E10" s="928">
        <v>1250</v>
      </c>
      <c r="F10" s="928" t="s">
        <v>174</v>
      </c>
      <c r="G10" s="928" t="s">
        <v>176</v>
      </c>
      <c r="H10" s="929">
        <v>1.528E-2</v>
      </c>
      <c r="I10" s="930">
        <v>45674</v>
      </c>
      <c r="J10" s="931" t="s">
        <v>319</v>
      </c>
      <c r="K10" s="271"/>
    </row>
    <row r="11" spans="1:11" ht="15" x14ac:dyDescent="0.2">
      <c r="A11" s="271"/>
      <c r="B11" s="926" t="s">
        <v>175</v>
      </c>
      <c r="C11" s="958" t="s">
        <v>573</v>
      </c>
      <c r="D11" s="927"/>
      <c r="E11" s="928">
        <v>700</v>
      </c>
      <c r="F11" s="928" t="s">
        <v>174</v>
      </c>
      <c r="G11" s="928" t="s">
        <v>176</v>
      </c>
      <c r="H11" s="929">
        <v>2.3179999999999999E-2</v>
      </c>
      <c r="I11" s="930">
        <v>47043</v>
      </c>
      <c r="J11" s="931" t="s">
        <v>320</v>
      </c>
      <c r="K11" s="271"/>
    </row>
    <row r="12" spans="1:11" x14ac:dyDescent="0.2">
      <c r="A12" s="271"/>
      <c r="B12" s="926" t="s">
        <v>177</v>
      </c>
      <c r="C12" s="927">
        <v>42754</v>
      </c>
      <c r="D12" s="927"/>
      <c r="E12" s="928">
        <v>48000</v>
      </c>
      <c r="F12" s="928" t="s">
        <v>178</v>
      </c>
      <c r="G12" s="928" t="s">
        <v>21</v>
      </c>
      <c r="H12" s="929">
        <v>4.9000000000000002E-2</v>
      </c>
      <c r="I12" s="930">
        <v>45112</v>
      </c>
      <c r="J12" s="931" t="s">
        <v>533</v>
      </c>
      <c r="K12" s="271"/>
    </row>
    <row r="13" spans="1:11" x14ac:dyDescent="0.2">
      <c r="A13" s="271"/>
      <c r="B13" s="926" t="s">
        <v>175</v>
      </c>
      <c r="C13" s="927">
        <v>42760</v>
      </c>
      <c r="D13" s="927"/>
      <c r="E13" s="928">
        <v>150</v>
      </c>
      <c r="F13" s="928" t="s">
        <v>174</v>
      </c>
      <c r="G13" s="928" t="s">
        <v>176</v>
      </c>
      <c r="H13" s="932" t="s">
        <v>575</v>
      </c>
      <c r="I13" s="930">
        <v>43490</v>
      </c>
      <c r="J13" s="931" t="s">
        <v>321</v>
      </c>
      <c r="K13" s="271"/>
    </row>
    <row r="14" spans="1:11" x14ac:dyDescent="0.2">
      <c r="A14" s="271"/>
      <c r="B14" s="926" t="s">
        <v>438</v>
      </c>
      <c r="C14" s="927">
        <v>42774</v>
      </c>
      <c r="D14" s="927"/>
      <c r="E14" s="928">
        <v>2000</v>
      </c>
      <c r="F14" s="928" t="s">
        <v>328</v>
      </c>
      <c r="G14" s="928" t="s">
        <v>512</v>
      </c>
      <c r="H14" s="932" t="s">
        <v>576</v>
      </c>
      <c r="I14" s="930">
        <v>44600</v>
      </c>
      <c r="J14" s="931" t="s">
        <v>329</v>
      </c>
      <c r="K14" s="271"/>
    </row>
    <row r="15" spans="1:11" x14ac:dyDescent="0.2">
      <c r="A15" s="271"/>
      <c r="B15" s="933" t="s">
        <v>439</v>
      </c>
      <c r="C15" s="927">
        <v>42802</v>
      </c>
      <c r="D15" s="927"/>
      <c r="E15" s="928">
        <v>1500</v>
      </c>
      <c r="F15" s="928" t="s">
        <v>179</v>
      </c>
      <c r="G15" s="928" t="s">
        <v>176</v>
      </c>
      <c r="H15" s="929">
        <v>4.1029999999999997E-2</v>
      </c>
      <c r="I15" s="930">
        <v>46454</v>
      </c>
      <c r="J15" s="931" t="s">
        <v>440</v>
      </c>
      <c r="K15" s="271"/>
    </row>
    <row r="16" spans="1:11" ht="16.5" customHeight="1" x14ac:dyDescent="0.2">
      <c r="A16" s="271"/>
      <c r="B16" s="933" t="s">
        <v>439</v>
      </c>
      <c r="C16" s="958" t="s">
        <v>574</v>
      </c>
      <c r="D16" s="927"/>
      <c r="E16" s="928">
        <v>2500</v>
      </c>
      <c r="F16" s="928" t="s">
        <v>179</v>
      </c>
      <c r="G16" s="928" t="s">
        <v>176</v>
      </c>
      <c r="H16" s="929">
        <v>5.2130000000000003E-2</v>
      </c>
      <c r="I16" s="930">
        <v>53759</v>
      </c>
      <c r="J16" s="931" t="s">
        <v>441</v>
      </c>
      <c r="K16" s="271"/>
    </row>
    <row r="17" spans="1:12" x14ac:dyDescent="0.2">
      <c r="A17" s="271"/>
      <c r="B17" s="933" t="s">
        <v>439</v>
      </c>
      <c r="C17" s="927">
        <v>42843</v>
      </c>
      <c r="D17" s="927"/>
      <c r="E17" s="928">
        <v>200</v>
      </c>
      <c r="F17" s="928" t="s">
        <v>179</v>
      </c>
      <c r="G17" s="928" t="s">
        <v>176</v>
      </c>
      <c r="H17" s="961">
        <v>4.9000000000000002E-2</v>
      </c>
      <c r="I17" s="930">
        <v>50148</v>
      </c>
      <c r="J17" s="931" t="s">
        <v>442</v>
      </c>
      <c r="K17" s="271"/>
    </row>
    <row r="18" spans="1:12" x14ac:dyDescent="0.2">
      <c r="A18" s="271"/>
      <c r="B18" s="926" t="s">
        <v>175</v>
      </c>
      <c r="C18" s="927">
        <v>42990</v>
      </c>
      <c r="D18" s="927"/>
      <c r="E18" s="928">
        <v>1250</v>
      </c>
      <c r="F18" s="928" t="s">
        <v>174</v>
      </c>
      <c r="G18" s="928" t="s">
        <v>176</v>
      </c>
      <c r="H18" s="929">
        <v>1.7149999999999999E-2</v>
      </c>
      <c r="I18" s="930">
        <v>46764</v>
      </c>
      <c r="J18" s="931" t="s">
        <v>470</v>
      </c>
      <c r="K18" s="271"/>
    </row>
    <row r="19" spans="1:12" x14ac:dyDescent="0.2">
      <c r="A19" s="271"/>
      <c r="B19" s="926" t="s">
        <v>438</v>
      </c>
      <c r="C19" s="927">
        <v>43066</v>
      </c>
      <c r="D19" s="927"/>
      <c r="E19" s="928">
        <v>1000</v>
      </c>
      <c r="F19" s="928" t="s">
        <v>328</v>
      </c>
      <c r="G19" s="928" t="s">
        <v>512</v>
      </c>
      <c r="H19" s="929" t="s">
        <v>577</v>
      </c>
      <c r="I19" s="930">
        <v>44162</v>
      </c>
      <c r="J19" s="931" t="s">
        <v>513</v>
      </c>
      <c r="K19" s="271"/>
    </row>
    <row r="20" spans="1:12" x14ac:dyDescent="0.2">
      <c r="A20" s="157"/>
      <c r="B20" s="926" t="s">
        <v>175</v>
      </c>
      <c r="C20" s="927">
        <v>43122</v>
      </c>
      <c r="D20" s="927"/>
      <c r="E20" s="928">
        <v>1000</v>
      </c>
      <c r="F20" s="928" t="s">
        <v>174</v>
      </c>
      <c r="G20" s="928" t="s">
        <v>176</v>
      </c>
      <c r="H20" s="929">
        <v>1.447E-2</v>
      </c>
      <c r="I20" s="930">
        <v>46409</v>
      </c>
      <c r="J20" s="931" t="s">
        <v>514</v>
      </c>
      <c r="K20" s="528"/>
      <c r="L20" s="528"/>
    </row>
    <row r="21" spans="1:12" x14ac:dyDescent="0.2">
      <c r="A21" s="157"/>
      <c r="B21" s="211"/>
      <c r="C21" s="211"/>
      <c r="D21" s="211"/>
      <c r="E21" s="226"/>
      <c r="F21" s="226"/>
      <c r="G21" s="226"/>
      <c r="H21" s="211"/>
      <c r="I21" s="211"/>
      <c r="J21" s="211"/>
      <c r="K21" s="287"/>
    </row>
    <row r="22" spans="1:12" x14ac:dyDescent="0.2">
      <c r="A22" s="157"/>
      <c r="B22" s="214"/>
      <c r="C22" s="214"/>
      <c r="D22" s="214"/>
      <c r="E22" s="216"/>
      <c r="F22" s="216"/>
      <c r="G22" s="216"/>
      <c r="H22" s="214"/>
      <c r="I22" s="214"/>
      <c r="J22" s="214"/>
      <c r="K22" s="287"/>
    </row>
    <row r="23" spans="1:12" x14ac:dyDescent="0.2">
      <c r="A23" s="157"/>
      <c r="B23" s="235"/>
      <c r="C23" s="235"/>
      <c r="D23" s="235"/>
      <c r="E23" s="105"/>
      <c r="F23" s="105"/>
      <c r="G23" s="105"/>
      <c r="H23" s="235"/>
      <c r="I23" s="235"/>
      <c r="J23" s="235"/>
      <c r="K23" s="287"/>
    </row>
    <row r="24" spans="1:12" ht="18" x14ac:dyDescent="0.2">
      <c r="A24" s="157"/>
      <c r="B24" s="934"/>
      <c r="C24" s="935" t="s">
        <v>166</v>
      </c>
      <c r="D24" s="935"/>
      <c r="E24" s="935" t="s">
        <v>167</v>
      </c>
      <c r="F24" s="935" t="s">
        <v>168</v>
      </c>
      <c r="G24" s="935" t="s">
        <v>169</v>
      </c>
      <c r="H24" s="935" t="s">
        <v>170</v>
      </c>
      <c r="I24" s="936" t="s">
        <v>515</v>
      </c>
      <c r="J24" s="935" t="s">
        <v>172</v>
      </c>
      <c r="K24" s="287"/>
    </row>
    <row r="25" spans="1:12" x14ac:dyDescent="0.2">
      <c r="A25" s="157"/>
      <c r="B25" s="937"/>
      <c r="C25" s="937"/>
      <c r="D25" s="937"/>
      <c r="E25" s="938"/>
      <c r="F25" s="938"/>
      <c r="G25" s="938"/>
      <c r="H25" s="938"/>
      <c r="I25" s="937"/>
      <c r="J25" s="939"/>
      <c r="K25" s="287"/>
    </row>
    <row r="26" spans="1:12" x14ac:dyDescent="0.2">
      <c r="B26" s="940"/>
      <c r="C26" s="940"/>
      <c r="D26" s="940"/>
      <c r="E26" s="941"/>
      <c r="F26" s="941"/>
      <c r="G26" s="941"/>
      <c r="H26" s="941"/>
      <c r="I26" s="940"/>
      <c r="J26" s="942"/>
    </row>
    <row r="27" spans="1:12" ht="21" x14ac:dyDescent="0.2">
      <c r="B27" s="943" t="s">
        <v>516</v>
      </c>
      <c r="C27" s="944"/>
      <c r="D27" s="944"/>
      <c r="E27" s="945"/>
      <c r="F27" s="945"/>
      <c r="G27" s="945"/>
      <c r="H27" s="945"/>
      <c r="I27" s="944"/>
      <c r="J27" s="942"/>
    </row>
    <row r="28" spans="1:12" x14ac:dyDescent="0.2">
      <c r="B28" s="944"/>
      <c r="C28" s="944"/>
      <c r="D28" s="944"/>
      <c r="E28" s="945"/>
      <c r="F28" s="945"/>
      <c r="G28" s="945"/>
      <c r="H28" s="945"/>
      <c r="I28" s="944"/>
      <c r="J28" s="942"/>
    </row>
    <row r="29" spans="1:12" x14ac:dyDescent="0.2">
      <c r="B29" s="946" t="s">
        <v>517</v>
      </c>
      <c r="C29" s="930">
        <v>43076</v>
      </c>
      <c r="D29" s="930"/>
      <c r="E29" s="928">
        <v>1000</v>
      </c>
      <c r="F29" s="928" t="s">
        <v>174</v>
      </c>
      <c r="G29" s="928" t="s">
        <v>518</v>
      </c>
      <c r="H29" s="929">
        <v>2.6249999999999999E-2</v>
      </c>
      <c r="I29" s="930">
        <v>45084</v>
      </c>
      <c r="J29" s="931" t="s">
        <v>519</v>
      </c>
    </row>
    <row r="30" spans="1:12" x14ac:dyDescent="0.2">
      <c r="B30" s="946"/>
      <c r="C30" s="930"/>
      <c r="D30" s="930"/>
      <c r="E30" s="928"/>
      <c r="F30" s="928"/>
      <c r="G30" s="928"/>
      <c r="H30" s="947"/>
      <c r="I30" s="930"/>
      <c r="J30" s="283"/>
    </row>
    <row r="31" spans="1:12" x14ac:dyDescent="0.2">
      <c r="B31" s="948"/>
      <c r="C31" s="949"/>
      <c r="D31" s="949"/>
      <c r="E31" s="283"/>
      <c r="F31" s="284"/>
      <c r="G31" s="284"/>
      <c r="H31" s="286"/>
      <c r="I31" s="286"/>
      <c r="J31" s="285"/>
    </row>
    <row r="32" spans="1:12" x14ac:dyDescent="0.2">
      <c r="B32" s="923"/>
      <c r="C32" s="282" t="s">
        <v>520</v>
      </c>
      <c r="D32" s="282"/>
      <c r="E32" s="282" t="s">
        <v>521</v>
      </c>
      <c r="F32" s="282" t="s">
        <v>168</v>
      </c>
      <c r="G32" s="282" t="s">
        <v>522</v>
      </c>
      <c r="H32" s="282" t="s">
        <v>171</v>
      </c>
      <c r="I32" s="950"/>
      <c r="J32" s="259"/>
    </row>
    <row r="33" spans="1:11" x14ac:dyDescent="0.2">
      <c r="B33" s="211"/>
      <c r="C33" s="211"/>
      <c r="D33" s="211"/>
      <c r="E33" s="226"/>
      <c r="F33" s="226"/>
      <c r="G33" s="226"/>
      <c r="H33" s="211"/>
      <c r="I33" s="211"/>
      <c r="J33" s="259"/>
    </row>
    <row r="34" spans="1:11" x14ac:dyDescent="0.2">
      <c r="B34" s="214"/>
      <c r="C34" s="214"/>
      <c r="D34" s="214"/>
      <c r="E34" s="216"/>
      <c r="F34" s="216"/>
      <c r="G34" s="216"/>
      <c r="H34" s="214"/>
      <c r="I34" s="235"/>
      <c r="J34" s="259"/>
    </row>
    <row r="35" spans="1:11" x14ac:dyDescent="0.2">
      <c r="B35" s="235" t="s">
        <v>523</v>
      </c>
      <c r="C35" s="235"/>
      <c r="D35" s="235"/>
      <c r="E35" s="105"/>
      <c r="F35" s="105"/>
      <c r="G35" s="105"/>
      <c r="H35" s="235"/>
      <c r="I35" s="235"/>
      <c r="J35" s="259"/>
    </row>
    <row r="36" spans="1:11" x14ac:dyDescent="0.2">
      <c r="B36" s="235"/>
      <c r="C36" s="235"/>
      <c r="D36" s="235"/>
      <c r="E36" s="105"/>
      <c r="F36" s="105"/>
      <c r="G36" s="105"/>
      <c r="H36" s="235"/>
      <c r="I36" s="235"/>
      <c r="J36" s="259"/>
    </row>
    <row r="37" spans="1:11" x14ac:dyDescent="0.2">
      <c r="B37" s="962" t="s">
        <v>583</v>
      </c>
      <c r="C37" s="951">
        <v>43063</v>
      </c>
      <c r="D37" s="951"/>
      <c r="E37" s="283">
        <v>100</v>
      </c>
      <c r="F37" s="283" t="s">
        <v>174</v>
      </c>
      <c r="G37" s="283" t="s">
        <v>524</v>
      </c>
      <c r="H37" s="930">
        <v>46053</v>
      </c>
      <c r="I37" s="952"/>
      <c r="J37" s="259"/>
    </row>
    <row r="38" spans="1:11" x14ac:dyDescent="0.2">
      <c r="B38" s="962" t="s">
        <v>584</v>
      </c>
      <c r="C38" s="951">
        <v>43070</v>
      </c>
      <c r="D38" s="951"/>
      <c r="E38" s="283">
        <v>300</v>
      </c>
      <c r="F38" s="283" t="s">
        <v>174</v>
      </c>
      <c r="G38" s="283" t="s">
        <v>525</v>
      </c>
      <c r="H38" s="930">
        <v>44896</v>
      </c>
      <c r="I38" s="952"/>
      <c r="J38" s="259"/>
    </row>
    <row r="39" spans="1:11" x14ac:dyDescent="0.2">
      <c r="B39" s="962" t="s">
        <v>583</v>
      </c>
      <c r="C39" s="951">
        <v>43089</v>
      </c>
      <c r="D39" s="951"/>
      <c r="E39" s="283">
        <v>100</v>
      </c>
      <c r="F39" s="283" t="s">
        <v>174</v>
      </c>
      <c r="G39" s="283" t="s">
        <v>524</v>
      </c>
      <c r="H39" s="930">
        <v>43488</v>
      </c>
      <c r="I39" s="235"/>
      <c r="J39" s="235"/>
    </row>
    <row r="40" spans="1:11" x14ac:dyDescent="0.2">
      <c r="B40" s="962" t="s">
        <v>583</v>
      </c>
      <c r="C40" s="951">
        <v>43089</v>
      </c>
      <c r="D40" s="951"/>
      <c r="E40" s="283">
        <v>285</v>
      </c>
      <c r="F40" s="283" t="s">
        <v>174</v>
      </c>
      <c r="G40" s="283" t="s">
        <v>524</v>
      </c>
      <c r="H40" s="930">
        <v>43668</v>
      </c>
      <c r="I40" s="235"/>
      <c r="J40" s="235"/>
    </row>
    <row r="41" spans="1:11" x14ac:dyDescent="0.2">
      <c r="B41" s="962" t="s">
        <v>583</v>
      </c>
      <c r="C41" s="951">
        <v>43097</v>
      </c>
      <c r="D41" s="951"/>
      <c r="E41" s="283">
        <v>100</v>
      </c>
      <c r="F41" s="283" t="s">
        <v>174</v>
      </c>
      <c r="G41" s="283" t="s">
        <v>524</v>
      </c>
      <c r="H41" s="930">
        <v>44126</v>
      </c>
      <c r="I41" s="235"/>
      <c r="J41" s="235"/>
    </row>
    <row r="42" spans="1:11" ht="12.75" customHeight="1" x14ac:dyDescent="0.2">
      <c r="B42" s="235"/>
      <c r="C42" s="235"/>
      <c r="D42" s="235"/>
      <c r="E42" s="105"/>
      <c r="F42" s="105"/>
      <c r="G42" s="105"/>
      <c r="H42" s="235"/>
      <c r="I42" s="235"/>
      <c r="J42" s="235"/>
    </row>
    <row r="43" spans="1:11" ht="12.75" customHeight="1" x14ac:dyDescent="0.2">
      <c r="A43" s="52"/>
      <c r="B43" s="959" t="s">
        <v>582</v>
      </c>
      <c r="C43" s="235"/>
      <c r="D43" s="235"/>
      <c r="E43" s="105"/>
      <c r="F43" s="105"/>
      <c r="G43" s="105"/>
      <c r="H43" s="235"/>
      <c r="I43" s="235"/>
      <c r="J43" s="235"/>
      <c r="K43" s="70"/>
    </row>
    <row r="44" spans="1:11" ht="9.75" customHeight="1" x14ac:dyDescent="0.2">
      <c r="A44" s="52"/>
      <c r="B44" s="954" t="s">
        <v>560</v>
      </c>
      <c r="C44" s="235"/>
      <c r="D44" s="235"/>
      <c r="E44" s="105"/>
      <c r="F44" s="105"/>
      <c r="G44" s="105"/>
      <c r="H44" s="235"/>
      <c r="I44" s="235"/>
      <c r="J44" s="259"/>
      <c r="K44" s="70"/>
    </row>
    <row r="45" spans="1:11" x14ac:dyDescent="0.2">
      <c r="B45" s="954" t="s">
        <v>526</v>
      </c>
      <c r="C45" s="953"/>
      <c r="D45" s="953"/>
      <c r="E45" s="953"/>
      <c r="F45" s="953"/>
      <c r="G45" s="953"/>
      <c r="H45" s="953"/>
      <c r="I45" s="953"/>
      <c r="J45" s="953"/>
    </row>
    <row r="46" spans="1:11" ht="12.75" customHeight="1" x14ac:dyDescent="0.2">
      <c r="B46" s="980" t="s">
        <v>561</v>
      </c>
      <c r="C46" s="980"/>
      <c r="D46" s="980"/>
      <c r="E46" s="980"/>
      <c r="F46" s="980"/>
      <c r="G46" s="980"/>
      <c r="H46" s="980"/>
      <c r="I46" s="980"/>
      <c r="J46" s="953"/>
    </row>
  </sheetData>
  <mergeCells count="1">
    <mergeCell ref="B46:I46"/>
  </mergeCells>
  <printOptions horizontalCentered="1" verticalCentered="1"/>
  <pageMargins left="0.23622047244094491" right="0.23622047244094491" top="0.15748031496062992" bottom="0.15748031496062992" header="0.31496062992125984" footer="0.31496062992125984"/>
  <pageSetup paperSize="9" scale="72" orientation="landscape" r:id="rId1"/>
  <headerFooter scaleWithDoc="0" alignWithMargins="0">
    <oddFooter>&amp;C&amp;"Calibri,Normal"&amp;K006476&amp;P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8"/>
  <sheetViews>
    <sheetView showGridLines="0" topLeftCell="A64" zoomScaleNormal="100" zoomScaleSheetLayoutView="100" workbookViewId="0"/>
  </sheetViews>
  <sheetFormatPr baseColWidth="10" defaultRowHeight="12.75" x14ac:dyDescent="0.2"/>
  <cols>
    <col min="1" max="1" width="1.875" style="89" customWidth="1"/>
    <col min="2" max="2" width="45.625" style="89" customWidth="1"/>
    <col min="3" max="3" width="9.125" style="402" bestFit="1" customWidth="1"/>
    <col min="4" max="4" width="9.25" style="476" customWidth="1"/>
    <col min="5" max="5" width="2.875" style="476" customWidth="1"/>
    <col min="6" max="16384" width="11" style="89"/>
  </cols>
  <sheetData>
    <row r="1" spans="1:5" x14ac:dyDescent="0.2">
      <c r="B1" s="196" t="s">
        <v>27</v>
      </c>
    </row>
    <row r="2" spans="1:5" x14ac:dyDescent="0.2">
      <c r="B2" s="824" t="s">
        <v>431</v>
      </c>
      <c r="C2" s="117"/>
    </row>
    <row r="3" spans="1:5" x14ac:dyDescent="0.2">
      <c r="B3" s="210" t="s">
        <v>29</v>
      </c>
      <c r="C3" s="122"/>
    </row>
    <row r="4" spans="1:5" x14ac:dyDescent="0.2">
      <c r="B4" s="157"/>
      <c r="C4" s="653"/>
    </row>
    <row r="5" spans="1:5" x14ac:dyDescent="0.2">
      <c r="B5" s="52"/>
      <c r="C5" s="654" t="s">
        <v>511</v>
      </c>
    </row>
    <row r="6" spans="1:5" s="671" customFormat="1" ht="7.5" customHeight="1" x14ac:dyDescent="0.2">
      <c r="A6" s="318"/>
      <c r="B6" s="986" t="s">
        <v>183</v>
      </c>
      <c r="C6" s="304"/>
      <c r="D6" s="184"/>
      <c r="E6" s="69"/>
    </row>
    <row r="7" spans="1:5" s="671" customFormat="1" x14ac:dyDescent="0.2">
      <c r="A7" s="318"/>
      <c r="B7" s="986"/>
      <c r="C7" s="656" t="s">
        <v>64</v>
      </c>
      <c r="D7" s="184"/>
      <c r="E7" s="69"/>
    </row>
    <row r="8" spans="1:5" s="671" customFormat="1" x14ac:dyDescent="0.2">
      <c r="A8" s="304"/>
      <c r="B8" s="987"/>
      <c r="C8" s="346"/>
      <c r="D8" s="184"/>
      <c r="E8" s="69"/>
    </row>
    <row r="9" spans="1:5" s="671" customFormat="1" x14ac:dyDescent="0.2">
      <c r="A9" s="306"/>
      <c r="B9" s="350"/>
      <c r="C9" s="351"/>
      <c r="D9" s="184"/>
      <c r="E9" s="69"/>
    </row>
    <row r="10" spans="1:5" s="671" customFormat="1" x14ac:dyDescent="0.2">
      <c r="A10" s="301"/>
      <c r="B10" s="320" t="s">
        <v>27</v>
      </c>
      <c r="C10" s="892"/>
      <c r="D10" s="184"/>
      <c r="E10" s="69"/>
    </row>
    <row r="11" spans="1:5" s="671" customFormat="1" x14ac:dyDescent="0.2">
      <c r="A11" s="301"/>
      <c r="B11" s="326" t="s">
        <v>186</v>
      </c>
      <c r="C11" s="803">
        <v>52036</v>
      </c>
      <c r="D11" s="184"/>
      <c r="E11" s="69"/>
    </row>
    <row r="12" spans="1:5" x14ac:dyDescent="0.2">
      <c r="B12" s="804" t="s">
        <v>196</v>
      </c>
      <c r="C12" s="805">
        <v>-145</v>
      </c>
    </row>
    <row r="13" spans="1:5" x14ac:dyDescent="0.2">
      <c r="B13" s="804" t="s">
        <v>187</v>
      </c>
      <c r="C13" s="805">
        <v>-158</v>
      </c>
    </row>
    <row r="14" spans="1:5" x14ac:dyDescent="0.2">
      <c r="B14" s="806" t="s">
        <v>432</v>
      </c>
      <c r="C14" s="807">
        <v>51734</v>
      </c>
    </row>
    <row r="15" spans="1:5" s="671" customFormat="1" x14ac:dyDescent="0.2">
      <c r="A15" s="304"/>
      <c r="B15" s="808"/>
      <c r="C15" s="809"/>
      <c r="D15" s="184"/>
      <c r="E15" s="69"/>
    </row>
    <row r="16" spans="1:5" x14ac:dyDescent="0.2">
      <c r="B16" s="52"/>
      <c r="C16" s="654" t="s">
        <v>511</v>
      </c>
    </row>
    <row r="17" spans="1:5" s="671" customFormat="1" ht="8.25" customHeight="1" x14ac:dyDescent="0.2">
      <c r="A17" s="318"/>
      <c r="B17" s="986" t="s">
        <v>31</v>
      </c>
      <c r="C17" s="304"/>
      <c r="D17" s="184"/>
      <c r="E17" s="69"/>
    </row>
    <row r="18" spans="1:5" s="671" customFormat="1" x14ac:dyDescent="0.2">
      <c r="A18" s="318"/>
      <c r="B18" s="986"/>
      <c r="C18" s="656" t="s">
        <v>64</v>
      </c>
      <c r="D18" s="184"/>
      <c r="E18" s="69"/>
    </row>
    <row r="19" spans="1:5" s="671" customFormat="1" x14ac:dyDescent="0.2">
      <c r="A19" s="304"/>
      <c r="B19" s="987"/>
      <c r="C19" s="346"/>
      <c r="D19" s="184"/>
      <c r="E19" s="69"/>
    </row>
    <row r="20" spans="1:5" s="671" customFormat="1" x14ac:dyDescent="0.2">
      <c r="A20" s="306"/>
      <c r="B20" s="350"/>
      <c r="C20" s="351"/>
      <c r="D20" s="184"/>
      <c r="E20" s="69"/>
    </row>
    <row r="21" spans="1:5" s="671" customFormat="1" x14ac:dyDescent="0.2">
      <c r="A21" s="301"/>
      <c r="B21" s="808" t="s">
        <v>27</v>
      </c>
      <c r="C21" s="893"/>
      <c r="D21" s="184"/>
      <c r="E21" s="69"/>
    </row>
    <row r="22" spans="1:5" s="671" customFormat="1" x14ac:dyDescent="0.2">
      <c r="A22" s="301"/>
      <c r="B22" s="326" t="s">
        <v>186</v>
      </c>
      <c r="C22" s="803">
        <v>15118</v>
      </c>
      <c r="D22" s="184"/>
      <c r="E22" s="69"/>
    </row>
    <row r="23" spans="1:5" x14ac:dyDescent="0.2">
      <c r="B23" s="804" t="s">
        <v>196</v>
      </c>
      <c r="C23" s="805">
        <v>-25</v>
      </c>
    </row>
    <row r="24" spans="1:5" x14ac:dyDescent="0.2">
      <c r="B24" s="804" t="s">
        <v>187</v>
      </c>
      <c r="C24" s="805">
        <v>-29</v>
      </c>
    </row>
    <row r="25" spans="1:5" x14ac:dyDescent="0.2">
      <c r="B25" s="804" t="s">
        <v>199</v>
      </c>
      <c r="C25" s="805">
        <v>-1</v>
      </c>
    </row>
    <row r="26" spans="1:5" x14ac:dyDescent="0.2">
      <c r="B26" s="804" t="s">
        <v>200</v>
      </c>
      <c r="C26" s="805">
        <v>1399</v>
      </c>
    </row>
    <row r="27" spans="1:5" x14ac:dyDescent="0.2">
      <c r="B27" s="804" t="s">
        <v>204</v>
      </c>
      <c r="C27" s="805">
        <v>215</v>
      </c>
    </row>
    <row r="28" spans="1:5" x14ac:dyDescent="0.2">
      <c r="B28" s="634" t="s">
        <v>364</v>
      </c>
      <c r="C28" s="805">
        <v>-212</v>
      </c>
    </row>
    <row r="29" spans="1:5" x14ac:dyDescent="0.2">
      <c r="B29" s="806" t="s">
        <v>433</v>
      </c>
      <c r="C29" s="807">
        <v>16465</v>
      </c>
    </row>
    <row r="30" spans="1:5" x14ac:dyDescent="0.2">
      <c r="B30" s="806" t="s">
        <v>434</v>
      </c>
      <c r="C30" s="810">
        <v>0.318</v>
      </c>
    </row>
    <row r="31" spans="1:5" s="671" customFormat="1" x14ac:dyDescent="0.2">
      <c r="A31" s="304"/>
      <c r="B31" s="808"/>
      <c r="C31" s="809"/>
      <c r="D31" s="184"/>
      <c r="E31" s="69"/>
    </row>
    <row r="32" spans="1:5" x14ac:dyDescent="0.2">
      <c r="B32" s="52"/>
      <c r="C32" s="654" t="s">
        <v>511</v>
      </c>
    </row>
    <row r="33" spans="1:5" s="671" customFormat="1" ht="8.25" customHeight="1" x14ac:dyDescent="0.2">
      <c r="A33" s="318"/>
      <c r="B33" s="986" t="s">
        <v>207</v>
      </c>
      <c r="C33" s="304"/>
      <c r="D33" s="184"/>
      <c r="E33" s="69"/>
    </row>
    <row r="34" spans="1:5" s="671" customFormat="1" x14ac:dyDescent="0.2">
      <c r="A34" s="318"/>
      <c r="B34" s="986"/>
      <c r="C34" s="656" t="s">
        <v>64</v>
      </c>
      <c r="D34" s="184"/>
      <c r="E34" s="69"/>
    </row>
    <row r="35" spans="1:5" s="671" customFormat="1" x14ac:dyDescent="0.2">
      <c r="A35" s="304"/>
      <c r="B35" s="987"/>
      <c r="C35" s="346"/>
      <c r="D35" s="184"/>
      <c r="E35" s="69"/>
    </row>
    <row r="36" spans="1:5" s="671" customFormat="1" x14ac:dyDescent="0.2">
      <c r="A36" s="306"/>
      <c r="B36" s="350"/>
      <c r="C36" s="351"/>
      <c r="D36" s="184"/>
      <c r="E36" s="69"/>
    </row>
    <row r="37" spans="1:5" s="671" customFormat="1" x14ac:dyDescent="0.2">
      <c r="A37" s="301"/>
      <c r="B37" s="808" t="s">
        <v>27</v>
      </c>
      <c r="C37" s="894"/>
      <c r="D37" s="184"/>
      <c r="E37" s="69"/>
    </row>
    <row r="38" spans="1:5" s="671" customFormat="1" x14ac:dyDescent="0.2">
      <c r="A38" s="301"/>
      <c r="B38" s="326" t="s">
        <v>186</v>
      </c>
      <c r="C38" s="803">
        <v>8928</v>
      </c>
      <c r="D38" s="184"/>
      <c r="E38" s="69"/>
    </row>
    <row r="39" spans="1:5" x14ac:dyDescent="0.2">
      <c r="B39" s="804" t="s">
        <v>196</v>
      </c>
      <c r="C39" s="805">
        <v>-21</v>
      </c>
    </row>
    <row r="40" spans="1:5" x14ac:dyDescent="0.2">
      <c r="B40" s="804" t="s">
        <v>187</v>
      </c>
      <c r="C40" s="805">
        <v>-11</v>
      </c>
    </row>
    <row r="41" spans="1:5" x14ac:dyDescent="0.2">
      <c r="B41" s="811" t="s">
        <v>208</v>
      </c>
      <c r="C41" s="805">
        <v>-345</v>
      </c>
    </row>
    <row r="42" spans="1:5" x14ac:dyDescent="0.2">
      <c r="B42" s="806" t="s">
        <v>435</v>
      </c>
      <c r="C42" s="807">
        <v>8552</v>
      </c>
    </row>
    <row r="43" spans="1:5" x14ac:dyDescent="0.2">
      <c r="B43" s="806" t="s">
        <v>436</v>
      </c>
      <c r="C43" s="810">
        <v>0.16500000000000001</v>
      </c>
    </row>
    <row r="44" spans="1:5" x14ac:dyDescent="0.2">
      <c r="C44" s="89"/>
    </row>
    <row r="45" spans="1:5" x14ac:dyDescent="0.2">
      <c r="B45" s="988" t="s">
        <v>37</v>
      </c>
      <c r="C45" s="974"/>
      <c r="D45" s="197"/>
    </row>
    <row r="46" spans="1:5" ht="30.75" customHeight="1" x14ac:dyDescent="0.2">
      <c r="B46" s="989" t="s">
        <v>493</v>
      </c>
      <c r="C46" s="989"/>
      <c r="D46" s="989"/>
      <c r="E46" s="812"/>
    </row>
    <row r="47" spans="1:5" ht="39.75" customHeight="1" x14ac:dyDescent="0.2">
      <c r="B47" s="989"/>
      <c r="C47" s="989"/>
      <c r="D47" s="989"/>
      <c r="E47" s="812"/>
    </row>
    <row r="48" spans="1:5" x14ac:dyDescent="0.2">
      <c r="B48" s="989"/>
      <c r="C48" s="989"/>
      <c r="D48" s="989"/>
    </row>
  </sheetData>
  <mergeCells count="5">
    <mergeCell ref="B6:B8"/>
    <mergeCell ref="B17:B19"/>
    <mergeCell ref="B33:B35"/>
    <mergeCell ref="B45:C45"/>
    <mergeCell ref="B46:D48"/>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6"/>
  <sheetViews>
    <sheetView showGridLines="0" topLeftCell="A49" zoomScaleNormal="100" zoomScaleSheetLayoutView="90" workbookViewId="0"/>
  </sheetViews>
  <sheetFormatPr baseColWidth="10" defaultRowHeight="12.75" x14ac:dyDescent="0.2"/>
  <cols>
    <col min="1" max="1" width="1.875" style="89" customWidth="1"/>
    <col min="2" max="2" width="45.625" style="89" customWidth="1"/>
    <col min="3" max="3" width="11.875" style="402" bestFit="1" customWidth="1"/>
    <col min="4" max="4" width="9.25" style="476" customWidth="1"/>
    <col min="5" max="5" width="2.875" style="476" customWidth="1"/>
    <col min="6" max="16384" width="11" style="89"/>
  </cols>
  <sheetData>
    <row r="1" spans="1:5" x14ac:dyDescent="0.2">
      <c r="B1" s="196" t="s">
        <v>27</v>
      </c>
    </row>
    <row r="2" spans="1:5" x14ac:dyDescent="0.2">
      <c r="B2" s="824" t="s">
        <v>580</v>
      </c>
      <c r="C2" s="117"/>
    </row>
    <row r="3" spans="1:5" x14ac:dyDescent="0.2">
      <c r="B3" s="210" t="s">
        <v>29</v>
      </c>
      <c r="C3" s="122"/>
    </row>
    <row r="4" spans="1:5" x14ac:dyDescent="0.2">
      <c r="B4" s="157"/>
      <c r="C4" s="653"/>
    </row>
    <row r="5" spans="1:5" x14ac:dyDescent="0.2">
      <c r="B5" s="52"/>
      <c r="C5" s="654" t="s">
        <v>581</v>
      </c>
    </row>
    <row r="6" spans="1:5" s="671" customFormat="1" ht="7.5" customHeight="1" x14ac:dyDescent="0.2">
      <c r="A6" s="318"/>
      <c r="B6" s="986" t="s">
        <v>183</v>
      </c>
      <c r="C6" s="304"/>
      <c r="D6" s="184"/>
      <c r="E6" s="69"/>
    </row>
    <row r="7" spans="1:5" s="671" customFormat="1" x14ac:dyDescent="0.2">
      <c r="A7" s="318"/>
      <c r="B7" s="986"/>
      <c r="C7" s="656" t="s">
        <v>64</v>
      </c>
      <c r="D7" s="184"/>
      <c r="E7" s="69"/>
    </row>
    <row r="8" spans="1:5" s="671" customFormat="1" x14ac:dyDescent="0.2">
      <c r="A8" s="304"/>
      <c r="B8" s="987"/>
      <c r="C8" s="346"/>
      <c r="D8" s="184"/>
      <c r="E8" s="69"/>
    </row>
    <row r="9" spans="1:5" s="671" customFormat="1" x14ac:dyDescent="0.2">
      <c r="A9" s="306"/>
      <c r="B9" s="350"/>
      <c r="C9" s="351"/>
      <c r="D9" s="184"/>
      <c r="E9" s="69"/>
    </row>
    <row r="10" spans="1:5" s="671" customFormat="1" x14ac:dyDescent="0.2">
      <c r="A10" s="301"/>
      <c r="B10" s="320" t="s">
        <v>27</v>
      </c>
      <c r="C10" s="892"/>
      <c r="D10" s="184"/>
      <c r="E10" s="69"/>
    </row>
    <row r="11" spans="1:5" s="671" customFormat="1" x14ac:dyDescent="0.2">
      <c r="A11" s="301"/>
      <c r="B11" s="326" t="s">
        <v>186</v>
      </c>
      <c r="C11" s="803">
        <v>52008</v>
      </c>
      <c r="D11" s="184"/>
      <c r="E11" s="69"/>
    </row>
    <row r="12" spans="1:5" x14ac:dyDescent="0.2">
      <c r="B12" s="804" t="s">
        <v>570</v>
      </c>
      <c r="C12" s="805">
        <v>-6</v>
      </c>
    </row>
    <row r="13" spans="1:5" x14ac:dyDescent="0.2">
      <c r="B13" s="804" t="s">
        <v>187</v>
      </c>
      <c r="C13" s="805">
        <v>36</v>
      </c>
    </row>
    <row r="14" spans="1:5" x14ac:dyDescent="0.2">
      <c r="B14" s="806" t="s">
        <v>432</v>
      </c>
      <c r="C14" s="807">
        <v>52037</v>
      </c>
    </row>
    <row r="15" spans="1:5" s="671" customFormat="1" x14ac:dyDescent="0.2">
      <c r="A15" s="304"/>
      <c r="B15" s="808"/>
      <c r="C15" s="809"/>
      <c r="D15" s="184"/>
      <c r="E15" s="69"/>
    </row>
    <row r="16" spans="1:5" x14ac:dyDescent="0.2">
      <c r="B16" s="52"/>
      <c r="C16" s="654" t="s">
        <v>581</v>
      </c>
    </row>
    <row r="17" spans="1:5" s="671" customFormat="1" ht="8.25" customHeight="1" x14ac:dyDescent="0.2">
      <c r="A17" s="318"/>
      <c r="B17" s="986" t="s">
        <v>31</v>
      </c>
      <c r="C17" s="304"/>
      <c r="D17" s="184"/>
      <c r="E17" s="69"/>
    </row>
    <row r="18" spans="1:5" s="671" customFormat="1" x14ac:dyDescent="0.2">
      <c r="A18" s="318"/>
      <c r="B18" s="986"/>
      <c r="C18" s="656" t="s">
        <v>64</v>
      </c>
      <c r="D18" s="184"/>
      <c r="E18" s="69"/>
    </row>
    <row r="19" spans="1:5" s="671" customFormat="1" x14ac:dyDescent="0.2">
      <c r="A19" s="304"/>
      <c r="B19" s="987"/>
      <c r="C19" s="346"/>
      <c r="D19" s="184"/>
      <c r="E19" s="69"/>
    </row>
    <row r="20" spans="1:5" s="671" customFormat="1" x14ac:dyDescent="0.2">
      <c r="A20" s="306"/>
      <c r="B20" s="350"/>
      <c r="C20" s="351"/>
      <c r="D20" s="184"/>
      <c r="E20" s="69"/>
    </row>
    <row r="21" spans="1:5" s="671" customFormat="1" x14ac:dyDescent="0.2">
      <c r="A21" s="301"/>
      <c r="B21" s="808" t="s">
        <v>27</v>
      </c>
      <c r="C21" s="893"/>
      <c r="D21" s="184"/>
      <c r="E21" s="69"/>
    </row>
    <row r="22" spans="1:5" s="671" customFormat="1" x14ac:dyDescent="0.2">
      <c r="A22" s="301"/>
      <c r="B22" s="326" t="s">
        <v>186</v>
      </c>
      <c r="C22" s="803">
        <v>16187</v>
      </c>
      <c r="D22" s="184"/>
      <c r="E22" s="69"/>
    </row>
    <row r="23" spans="1:5" x14ac:dyDescent="0.2">
      <c r="B23" s="804" t="s">
        <v>570</v>
      </c>
      <c r="C23" s="805">
        <v>-2</v>
      </c>
    </row>
    <row r="24" spans="1:5" x14ac:dyDescent="0.2">
      <c r="B24" s="804" t="s">
        <v>187</v>
      </c>
      <c r="C24" s="805">
        <v>15</v>
      </c>
    </row>
    <row r="25" spans="1:5" x14ac:dyDescent="0.2">
      <c r="B25" s="804" t="s">
        <v>199</v>
      </c>
      <c r="C25" s="805">
        <v>-7</v>
      </c>
    </row>
    <row r="26" spans="1:5" x14ac:dyDescent="0.2">
      <c r="B26" s="804" t="s">
        <v>200</v>
      </c>
      <c r="C26" s="805">
        <v>353</v>
      </c>
    </row>
    <row r="27" spans="1:5" x14ac:dyDescent="0.2">
      <c r="B27" s="804" t="s">
        <v>509</v>
      </c>
      <c r="C27" s="805">
        <v>107</v>
      </c>
    </row>
    <row r="28" spans="1:5" x14ac:dyDescent="0.2">
      <c r="B28" s="806" t="s">
        <v>433</v>
      </c>
      <c r="C28" s="807">
        <v>16653</v>
      </c>
    </row>
    <row r="29" spans="1:5" x14ac:dyDescent="0.2">
      <c r="B29" s="806" t="s">
        <v>434</v>
      </c>
      <c r="C29" s="810">
        <v>0.32</v>
      </c>
    </row>
    <row r="30" spans="1:5" s="671" customFormat="1" x14ac:dyDescent="0.2">
      <c r="A30" s="304"/>
      <c r="B30" s="808"/>
      <c r="C30" s="809"/>
      <c r="D30" s="184"/>
      <c r="E30" s="69"/>
    </row>
    <row r="31" spans="1:5" x14ac:dyDescent="0.2">
      <c r="B31" s="52"/>
      <c r="C31" s="654" t="s">
        <v>581</v>
      </c>
    </row>
    <row r="32" spans="1:5" s="671" customFormat="1" ht="8.25" customHeight="1" x14ac:dyDescent="0.2">
      <c r="A32" s="318"/>
      <c r="B32" s="986" t="s">
        <v>207</v>
      </c>
      <c r="C32" s="304"/>
      <c r="D32" s="184"/>
      <c r="E32" s="69"/>
    </row>
    <row r="33" spans="1:5" s="671" customFormat="1" x14ac:dyDescent="0.2">
      <c r="A33" s="318"/>
      <c r="B33" s="986"/>
      <c r="C33" s="656" t="s">
        <v>64</v>
      </c>
      <c r="D33" s="184"/>
      <c r="E33" s="69"/>
    </row>
    <row r="34" spans="1:5" s="671" customFormat="1" x14ac:dyDescent="0.2">
      <c r="A34" s="304"/>
      <c r="B34" s="987"/>
      <c r="C34" s="346"/>
      <c r="D34" s="184"/>
      <c r="E34" s="69"/>
    </row>
    <row r="35" spans="1:5" s="671" customFormat="1" x14ac:dyDescent="0.2">
      <c r="A35" s="306"/>
      <c r="B35" s="350"/>
      <c r="C35" s="351"/>
      <c r="D35" s="184"/>
      <c r="E35" s="69"/>
    </row>
    <row r="36" spans="1:5" s="671" customFormat="1" x14ac:dyDescent="0.2">
      <c r="A36" s="301"/>
      <c r="B36" s="808" t="s">
        <v>27</v>
      </c>
      <c r="C36" s="894"/>
      <c r="D36" s="184"/>
      <c r="E36" s="69"/>
    </row>
    <row r="37" spans="1:5" s="671" customFormat="1" x14ac:dyDescent="0.2">
      <c r="A37" s="301"/>
      <c r="B37" s="326" t="s">
        <v>186</v>
      </c>
      <c r="C37" s="803">
        <v>8697</v>
      </c>
      <c r="D37" s="184"/>
      <c r="E37" s="69"/>
    </row>
    <row r="38" spans="1:5" x14ac:dyDescent="0.2">
      <c r="B38" s="804" t="s">
        <v>187</v>
      </c>
      <c r="C38" s="805">
        <v>16</v>
      </c>
    </row>
    <row r="39" spans="1:5" x14ac:dyDescent="0.2">
      <c r="B39" s="811" t="s">
        <v>208</v>
      </c>
      <c r="C39" s="805">
        <v>-538</v>
      </c>
    </row>
    <row r="40" spans="1:5" x14ac:dyDescent="0.2">
      <c r="B40" s="806" t="s">
        <v>435</v>
      </c>
      <c r="C40" s="807">
        <v>8175</v>
      </c>
    </row>
    <row r="41" spans="1:5" x14ac:dyDescent="0.2">
      <c r="B41" s="806" t="s">
        <v>436</v>
      </c>
      <c r="C41" s="810">
        <v>0.157</v>
      </c>
    </row>
    <row r="42" spans="1:5" x14ac:dyDescent="0.2">
      <c r="C42" s="89"/>
    </row>
    <row r="43" spans="1:5" x14ac:dyDescent="0.2">
      <c r="B43" s="988" t="s">
        <v>37</v>
      </c>
      <c r="C43" s="974"/>
      <c r="D43" s="197"/>
    </row>
    <row r="44" spans="1:5" ht="30.75" customHeight="1" x14ac:dyDescent="0.2">
      <c r="B44" s="989" t="s">
        <v>585</v>
      </c>
      <c r="C44" s="989"/>
      <c r="D44" s="989"/>
      <c r="E44" s="812"/>
    </row>
    <row r="45" spans="1:5" ht="39.75" customHeight="1" x14ac:dyDescent="0.2">
      <c r="B45" s="989"/>
      <c r="C45" s="989"/>
      <c r="D45" s="989"/>
      <c r="E45" s="812"/>
    </row>
    <row r="46" spans="1:5" x14ac:dyDescent="0.2">
      <c r="B46" s="989"/>
      <c r="C46" s="989"/>
      <c r="D46" s="989"/>
    </row>
  </sheetData>
  <mergeCells count="5">
    <mergeCell ref="B6:B8"/>
    <mergeCell ref="B17:B19"/>
    <mergeCell ref="B32:B34"/>
    <mergeCell ref="B43:C43"/>
    <mergeCell ref="B44:D46"/>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51"/>
  <sheetViews>
    <sheetView showGridLines="0" zoomScaleNormal="100" zoomScaleSheetLayoutView="90" workbookViewId="0"/>
  </sheetViews>
  <sheetFormatPr baseColWidth="10" defaultRowHeight="12.75" x14ac:dyDescent="0.2"/>
  <cols>
    <col min="1" max="1" width="2" style="46" customWidth="1"/>
    <col min="2" max="2" width="40" style="46" customWidth="1"/>
    <col min="3" max="3" width="1.5" style="46" customWidth="1"/>
    <col min="4" max="6" width="9.625" style="46" customWidth="1"/>
    <col min="7" max="7" width="10.5" style="46" customWidth="1"/>
    <col min="8" max="8" width="10.625" style="46" customWidth="1"/>
    <col min="9" max="9" width="1.75" style="476" customWidth="1"/>
    <col min="10" max="10" width="10.5" style="46" customWidth="1"/>
    <col min="11" max="11" width="10.25" style="46" customWidth="1"/>
    <col min="12" max="12" width="10.625" style="46" customWidth="1"/>
    <col min="13" max="13" width="10.125" style="46" customWidth="1"/>
    <col min="14" max="14" width="11.75" style="46" customWidth="1"/>
    <col min="15" max="15" width="1.625" style="46" customWidth="1"/>
    <col min="16" max="16" width="4.375" style="50" customWidth="1"/>
    <col min="17" max="16384" width="11" style="50"/>
  </cols>
  <sheetData>
    <row r="1" spans="1:15" ht="14.1" customHeight="1" x14ac:dyDescent="0.2">
      <c r="A1" s="157"/>
      <c r="B1" s="158" t="s">
        <v>209</v>
      </c>
      <c r="C1" s="158"/>
      <c r="D1" s="158"/>
      <c r="E1" s="158"/>
      <c r="F1" s="158"/>
      <c r="G1" s="158"/>
      <c r="H1" s="158"/>
      <c r="I1" s="196"/>
      <c r="J1" s="158"/>
      <c r="K1" s="158"/>
      <c r="L1" s="158"/>
      <c r="M1" s="158"/>
      <c r="N1" s="158"/>
      <c r="O1" s="161"/>
    </row>
    <row r="2" spans="1:15" ht="12.75" customHeight="1" x14ac:dyDescent="0.2">
      <c r="A2" s="157"/>
      <c r="B2" s="158" t="s">
        <v>59</v>
      </c>
      <c r="C2" s="158"/>
      <c r="D2" s="158"/>
      <c r="E2" s="158"/>
      <c r="F2" s="158"/>
      <c r="G2" s="158"/>
      <c r="H2" s="158"/>
      <c r="I2" s="196"/>
      <c r="J2" s="158"/>
      <c r="K2" s="158"/>
      <c r="L2" s="158"/>
      <c r="M2" s="158"/>
      <c r="N2" s="158"/>
      <c r="O2" s="161"/>
    </row>
    <row r="3" spans="1:15" ht="12.75" customHeight="1" x14ac:dyDescent="0.2">
      <c r="A3" s="157"/>
      <c r="B3" s="495" t="s">
        <v>29</v>
      </c>
      <c r="C3" s="495"/>
      <c r="D3" s="495"/>
      <c r="E3" s="495"/>
      <c r="F3" s="495"/>
      <c r="G3" s="495"/>
      <c r="H3" s="495"/>
      <c r="I3" s="407"/>
      <c r="J3" s="495"/>
      <c r="K3" s="495"/>
      <c r="L3" s="495"/>
      <c r="M3" s="495"/>
      <c r="N3" s="495"/>
      <c r="O3" s="161"/>
    </row>
    <row r="4" spans="1:15" ht="15" customHeight="1" x14ac:dyDescent="0.2">
      <c r="A4" s="89"/>
      <c r="B4" s="250"/>
      <c r="C4" s="52"/>
      <c r="D4" s="966">
        <v>2016</v>
      </c>
      <c r="E4" s="966"/>
      <c r="F4" s="966"/>
      <c r="G4" s="966"/>
      <c r="H4" s="966"/>
      <c r="I4" s="463"/>
      <c r="J4" s="966">
        <v>2017</v>
      </c>
      <c r="K4" s="966"/>
      <c r="L4" s="966"/>
      <c r="M4" s="966"/>
      <c r="N4" s="966"/>
    </row>
    <row r="5" spans="1:15" ht="3.95" customHeight="1" x14ac:dyDescent="0.2">
      <c r="A5" s="89"/>
      <c r="B5" s="57"/>
      <c r="C5" s="57"/>
      <c r="D5" s="1"/>
      <c r="E5" s="1"/>
      <c r="F5" s="103"/>
      <c r="G5" s="1"/>
      <c r="H5" s="1"/>
      <c r="I5" s="103"/>
      <c r="J5" s="1"/>
      <c r="K5" s="1"/>
      <c r="L5" s="103"/>
      <c r="M5" s="1"/>
      <c r="N5" s="1"/>
    </row>
    <row r="6" spans="1:15" ht="15" customHeight="1" x14ac:dyDescent="0.2">
      <c r="A6" s="157"/>
      <c r="B6" s="210"/>
      <c r="C6" s="210"/>
      <c r="D6" s="717" t="s">
        <v>60</v>
      </c>
      <c r="E6" s="719" t="s">
        <v>61</v>
      </c>
      <c r="F6" s="719" t="s">
        <v>210</v>
      </c>
      <c r="G6" s="656" t="s">
        <v>63</v>
      </c>
      <c r="H6" s="656" t="s">
        <v>64</v>
      </c>
      <c r="I6" s="171"/>
      <c r="J6" s="719" t="s">
        <v>60</v>
      </c>
      <c r="K6" s="719" t="s">
        <v>61</v>
      </c>
      <c r="L6" s="719" t="s">
        <v>210</v>
      </c>
      <c r="M6" s="656" t="s">
        <v>63</v>
      </c>
      <c r="N6" s="656" t="s">
        <v>64</v>
      </c>
      <c r="O6" s="161"/>
    </row>
    <row r="7" spans="1:15" ht="5.0999999999999996" customHeight="1" x14ac:dyDescent="0.2">
      <c r="A7" s="1"/>
      <c r="B7" s="174"/>
      <c r="C7" s="174"/>
      <c r="D7" s="913"/>
      <c r="E7" s="914"/>
      <c r="F7" s="914"/>
      <c r="G7" s="914"/>
      <c r="H7" s="914"/>
      <c r="I7" s="913"/>
      <c r="J7" s="914"/>
      <c r="K7" s="914"/>
      <c r="L7" s="914"/>
      <c r="M7" s="914"/>
      <c r="N7" s="914"/>
      <c r="O7" s="122"/>
    </row>
    <row r="8" spans="1:15" ht="5.0999999999999996" customHeight="1" x14ac:dyDescent="0.2">
      <c r="A8" s="1"/>
      <c r="B8" s="465"/>
      <c r="C8" s="465"/>
      <c r="D8" s="465"/>
      <c r="E8" s="466"/>
      <c r="F8" s="466"/>
      <c r="G8" s="466"/>
      <c r="H8" s="466"/>
      <c r="I8" s="465"/>
      <c r="J8" s="466"/>
      <c r="K8" s="466"/>
      <c r="L8" s="466"/>
      <c r="M8" s="466"/>
      <c r="N8" s="466"/>
      <c r="O8" s="122"/>
    </row>
    <row r="9" spans="1:15" ht="14.1" customHeight="1" x14ac:dyDescent="0.2">
      <c r="A9" s="9"/>
      <c r="B9" s="133" t="s">
        <v>30</v>
      </c>
      <c r="C9" s="243"/>
      <c r="D9" s="86">
        <v>3149</v>
      </c>
      <c r="E9" s="86">
        <v>3224</v>
      </c>
      <c r="F9" s="86">
        <v>3195</v>
      </c>
      <c r="G9" s="65">
        <v>3246</v>
      </c>
      <c r="H9" s="65">
        <v>12815</v>
      </c>
      <c r="I9" s="86"/>
      <c r="J9" s="86">
        <v>3066</v>
      </c>
      <c r="K9" s="86">
        <v>3160</v>
      </c>
      <c r="L9" s="86">
        <v>3184</v>
      </c>
      <c r="M9" s="65">
        <v>3243</v>
      </c>
      <c r="N9" s="65">
        <v>12653</v>
      </c>
      <c r="O9" s="134"/>
    </row>
    <row r="10" spans="1:15" ht="14.1" customHeight="1" x14ac:dyDescent="0.2">
      <c r="A10" s="9"/>
      <c r="B10" s="139" t="s">
        <v>211</v>
      </c>
      <c r="C10" s="229"/>
      <c r="D10" s="184">
        <v>117</v>
      </c>
      <c r="E10" s="184">
        <v>121</v>
      </c>
      <c r="F10" s="184">
        <v>117</v>
      </c>
      <c r="G10" s="68">
        <v>142</v>
      </c>
      <c r="H10" s="68">
        <v>497</v>
      </c>
      <c r="I10" s="196"/>
      <c r="J10" s="184">
        <v>82</v>
      </c>
      <c r="K10" s="184">
        <v>83</v>
      </c>
      <c r="L10" s="184">
        <v>95</v>
      </c>
      <c r="M10" s="68">
        <v>120</v>
      </c>
      <c r="N10" s="68">
        <v>379</v>
      </c>
      <c r="O10" s="134"/>
    </row>
    <row r="11" spans="1:15" ht="14.1" customHeight="1" x14ac:dyDescent="0.2">
      <c r="A11" s="9"/>
      <c r="B11" s="133" t="s">
        <v>212</v>
      </c>
      <c r="C11" s="243"/>
      <c r="D11" s="86">
        <v>3033</v>
      </c>
      <c r="E11" s="86">
        <v>3103</v>
      </c>
      <c r="F11" s="86">
        <v>3078</v>
      </c>
      <c r="G11" s="65">
        <v>3104</v>
      </c>
      <c r="H11" s="65">
        <v>12318</v>
      </c>
      <c r="I11" s="237"/>
      <c r="J11" s="86">
        <v>2985</v>
      </c>
      <c r="K11" s="86">
        <v>3077</v>
      </c>
      <c r="L11" s="86">
        <v>3089</v>
      </c>
      <c r="M11" s="65">
        <v>3123</v>
      </c>
      <c r="N11" s="65">
        <v>12274</v>
      </c>
      <c r="O11" s="134"/>
    </row>
    <row r="12" spans="1:15" ht="14.1" customHeight="1" x14ac:dyDescent="0.2">
      <c r="A12" s="9"/>
      <c r="B12" s="139" t="s">
        <v>213</v>
      </c>
      <c r="C12" s="229"/>
      <c r="D12" s="184">
        <v>1626</v>
      </c>
      <c r="E12" s="184">
        <v>1636</v>
      </c>
      <c r="F12" s="184">
        <v>1644</v>
      </c>
      <c r="G12" s="68">
        <v>1631</v>
      </c>
      <c r="H12" s="68">
        <v>6536</v>
      </c>
      <c r="I12" s="196"/>
      <c r="J12" s="184">
        <v>1620</v>
      </c>
      <c r="K12" s="184">
        <v>1654</v>
      </c>
      <c r="L12" s="184">
        <v>1677</v>
      </c>
      <c r="M12" s="68">
        <v>1651</v>
      </c>
      <c r="N12" s="68">
        <v>6602</v>
      </c>
      <c r="O12" s="134"/>
    </row>
    <row r="13" spans="1:15" ht="14.1" customHeight="1" x14ac:dyDescent="0.2">
      <c r="A13" s="9"/>
      <c r="B13" s="411" t="s">
        <v>214</v>
      </c>
      <c r="C13" s="419"/>
      <c r="D13" s="184">
        <v>979</v>
      </c>
      <c r="E13" s="184">
        <v>1015</v>
      </c>
      <c r="F13" s="184">
        <v>1049</v>
      </c>
      <c r="G13" s="68">
        <v>1053</v>
      </c>
      <c r="H13" s="68">
        <v>4096</v>
      </c>
      <c r="I13" s="196"/>
      <c r="J13" s="184">
        <v>1070</v>
      </c>
      <c r="K13" s="184">
        <v>1114</v>
      </c>
      <c r="L13" s="184">
        <v>1150</v>
      </c>
      <c r="M13" s="68">
        <v>1137</v>
      </c>
      <c r="N13" s="68">
        <v>4470</v>
      </c>
      <c r="O13" s="134"/>
    </row>
    <row r="14" spans="1:15" ht="14.1" customHeight="1" x14ac:dyDescent="0.2">
      <c r="A14" s="157"/>
      <c r="B14" s="411" t="s">
        <v>215</v>
      </c>
      <c r="C14" s="230"/>
      <c r="D14" s="184">
        <v>647</v>
      </c>
      <c r="E14" s="184">
        <v>621</v>
      </c>
      <c r="F14" s="184">
        <v>595</v>
      </c>
      <c r="G14" s="68">
        <v>578</v>
      </c>
      <c r="H14" s="68">
        <v>2440</v>
      </c>
      <c r="I14" s="196"/>
      <c r="J14" s="184">
        <v>550</v>
      </c>
      <c r="K14" s="184">
        <v>540</v>
      </c>
      <c r="L14" s="184">
        <v>527</v>
      </c>
      <c r="M14" s="68">
        <v>515</v>
      </c>
      <c r="N14" s="68">
        <v>2132</v>
      </c>
      <c r="O14" s="161"/>
    </row>
    <row r="15" spans="1:15" ht="14.1" customHeight="1" x14ac:dyDescent="0.2">
      <c r="A15" s="157"/>
      <c r="B15" s="139" t="s">
        <v>216</v>
      </c>
      <c r="C15" s="230"/>
      <c r="D15" s="184">
        <v>839</v>
      </c>
      <c r="E15" s="184">
        <v>881</v>
      </c>
      <c r="F15" s="184">
        <v>835</v>
      </c>
      <c r="G15" s="68">
        <v>889</v>
      </c>
      <c r="H15" s="68">
        <v>3445</v>
      </c>
      <c r="I15" s="196"/>
      <c r="J15" s="184">
        <v>840</v>
      </c>
      <c r="K15" s="184">
        <v>870</v>
      </c>
      <c r="L15" s="184">
        <v>826</v>
      </c>
      <c r="M15" s="68">
        <v>866</v>
      </c>
      <c r="N15" s="68">
        <v>3401</v>
      </c>
      <c r="O15" s="161"/>
    </row>
    <row r="16" spans="1:15" ht="14.1" customHeight="1" x14ac:dyDescent="0.2">
      <c r="A16" s="157"/>
      <c r="B16" s="411" t="s">
        <v>217</v>
      </c>
      <c r="C16" s="419"/>
      <c r="D16" s="184">
        <v>681</v>
      </c>
      <c r="E16" s="184">
        <v>694</v>
      </c>
      <c r="F16" s="184">
        <v>668</v>
      </c>
      <c r="G16" s="68">
        <v>678</v>
      </c>
      <c r="H16" s="68">
        <v>2721</v>
      </c>
      <c r="I16" s="588"/>
      <c r="J16" s="184">
        <v>664</v>
      </c>
      <c r="K16" s="184">
        <v>667</v>
      </c>
      <c r="L16" s="184">
        <v>650</v>
      </c>
      <c r="M16" s="68">
        <v>649</v>
      </c>
      <c r="N16" s="68">
        <v>2631</v>
      </c>
      <c r="O16" s="161"/>
    </row>
    <row r="17" spans="1:15" ht="14.1" customHeight="1" x14ac:dyDescent="0.2">
      <c r="A17" s="157"/>
      <c r="B17" s="411" t="s">
        <v>218</v>
      </c>
      <c r="C17" s="419"/>
      <c r="D17" s="184">
        <v>159</v>
      </c>
      <c r="E17" s="184">
        <v>187</v>
      </c>
      <c r="F17" s="184">
        <v>167</v>
      </c>
      <c r="G17" s="68">
        <v>211</v>
      </c>
      <c r="H17" s="68">
        <v>724</v>
      </c>
      <c r="I17" s="588"/>
      <c r="J17" s="184">
        <v>176</v>
      </c>
      <c r="K17" s="184">
        <v>203</v>
      </c>
      <c r="L17" s="184">
        <v>175</v>
      </c>
      <c r="M17" s="68">
        <v>216</v>
      </c>
      <c r="N17" s="68">
        <v>771</v>
      </c>
      <c r="O17" s="161"/>
    </row>
    <row r="18" spans="1:15" ht="14.1" customHeight="1" x14ac:dyDescent="0.2">
      <c r="A18" s="9"/>
      <c r="B18" s="139" t="s">
        <v>219</v>
      </c>
      <c r="C18" s="419"/>
      <c r="D18" s="184">
        <v>568</v>
      </c>
      <c r="E18" s="184">
        <v>586</v>
      </c>
      <c r="F18" s="184">
        <v>600</v>
      </c>
      <c r="G18" s="68">
        <v>584</v>
      </c>
      <c r="H18" s="68">
        <v>2337</v>
      </c>
      <c r="I18" s="588"/>
      <c r="J18" s="184">
        <v>525</v>
      </c>
      <c r="K18" s="184">
        <v>554</v>
      </c>
      <c r="L18" s="184">
        <v>586</v>
      </c>
      <c r="M18" s="68">
        <v>606</v>
      </c>
      <c r="N18" s="68">
        <v>2271</v>
      </c>
      <c r="O18" s="134"/>
    </row>
    <row r="19" spans="1:15" ht="14.1" customHeight="1" x14ac:dyDescent="0.2">
      <c r="A19" s="157"/>
      <c r="B19" s="229" t="s">
        <v>220</v>
      </c>
      <c r="C19" s="229"/>
      <c r="D19" s="184">
        <v>87</v>
      </c>
      <c r="E19" s="184">
        <v>82</v>
      </c>
      <c r="F19" s="184">
        <v>74</v>
      </c>
      <c r="G19" s="68">
        <v>81</v>
      </c>
      <c r="H19" s="68">
        <v>324</v>
      </c>
      <c r="I19" s="493"/>
      <c r="J19" s="184">
        <v>76</v>
      </c>
      <c r="K19" s="184">
        <v>77</v>
      </c>
      <c r="L19" s="184">
        <v>76</v>
      </c>
      <c r="M19" s="68">
        <v>81</v>
      </c>
      <c r="N19" s="68">
        <v>310</v>
      </c>
      <c r="O19" s="161"/>
    </row>
    <row r="20" spans="1:15" ht="14.1" customHeight="1" x14ac:dyDescent="0.2">
      <c r="A20" s="157"/>
      <c r="B20" s="888" t="s">
        <v>66</v>
      </c>
      <c r="C20" s="229"/>
      <c r="D20" s="184">
        <v>-1994</v>
      </c>
      <c r="E20" s="184">
        <v>-2003</v>
      </c>
      <c r="F20" s="184">
        <v>-1950</v>
      </c>
      <c r="G20" s="68">
        <v>-2865</v>
      </c>
      <c r="H20" s="68">
        <v>-8813</v>
      </c>
      <c r="I20" s="493"/>
      <c r="J20" s="184">
        <v>-2003</v>
      </c>
      <c r="K20" s="184">
        <v>-1978</v>
      </c>
      <c r="L20" s="184">
        <v>-1954</v>
      </c>
      <c r="M20" s="68">
        <v>-2131</v>
      </c>
      <c r="N20" s="68">
        <v>-8066</v>
      </c>
      <c r="O20" s="161"/>
    </row>
    <row r="21" spans="1:15" ht="14.1" customHeight="1" x14ac:dyDescent="0.2">
      <c r="A21" s="157"/>
      <c r="B21" s="231" t="s">
        <v>67</v>
      </c>
      <c r="C21" s="231"/>
      <c r="D21" s="184">
        <v>-788</v>
      </c>
      <c r="E21" s="184">
        <v>-877</v>
      </c>
      <c r="F21" s="184">
        <v>-833</v>
      </c>
      <c r="G21" s="68">
        <v>-909</v>
      </c>
      <c r="H21" s="68">
        <v>-3406</v>
      </c>
      <c r="I21" s="493"/>
      <c r="J21" s="184">
        <v>-816</v>
      </c>
      <c r="K21" s="184">
        <v>-856</v>
      </c>
      <c r="L21" s="184">
        <v>-867</v>
      </c>
      <c r="M21" s="68">
        <v>-942</v>
      </c>
      <c r="N21" s="68">
        <v>-3481</v>
      </c>
      <c r="O21" s="161"/>
    </row>
    <row r="22" spans="1:15" ht="14.1" customHeight="1" x14ac:dyDescent="0.2">
      <c r="A22" s="157"/>
      <c r="B22" s="231" t="s">
        <v>68</v>
      </c>
      <c r="C22" s="231"/>
      <c r="D22" s="184">
        <v>-600</v>
      </c>
      <c r="E22" s="184">
        <v>-531</v>
      </c>
      <c r="F22" s="184">
        <v>-529</v>
      </c>
      <c r="G22" s="68">
        <v>-1363</v>
      </c>
      <c r="H22" s="68">
        <v>-3022</v>
      </c>
      <c r="I22" s="493"/>
      <c r="J22" s="184">
        <v>-601</v>
      </c>
      <c r="K22" s="184">
        <v>-520</v>
      </c>
      <c r="L22" s="184">
        <v>-505</v>
      </c>
      <c r="M22" s="68">
        <v>-587</v>
      </c>
      <c r="N22" s="68">
        <v>-2212</v>
      </c>
      <c r="O22" s="161"/>
    </row>
    <row r="23" spans="1:15" ht="14.1" customHeight="1" x14ac:dyDescent="0.2">
      <c r="A23" s="157"/>
      <c r="B23" s="139" t="s">
        <v>69</v>
      </c>
      <c r="C23" s="231"/>
      <c r="D23" s="184">
        <v>-606</v>
      </c>
      <c r="E23" s="184">
        <v>-596</v>
      </c>
      <c r="F23" s="184">
        <v>-589</v>
      </c>
      <c r="G23" s="68">
        <v>-594</v>
      </c>
      <c r="H23" s="68">
        <v>-2384</v>
      </c>
      <c r="I23" s="493"/>
      <c r="J23" s="184">
        <v>-587</v>
      </c>
      <c r="K23" s="184">
        <v>-602</v>
      </c>
      <c r="L23" s="184">
        <v>-582</v>
      </c>
      <c r="M23" s="68">
        <v>-602</v>
      </c>
      <c r="N23" s="68">
        <v>-2373</v>
      </c>
      <c r="O23" s="161"/>
    </row>
    <row r="24" spans="1:15" ht="14.1" customHeight="1" x14ac:dyDescent="0.2">
      <c r="A24" s="157"/>
      <c r="B24" s="888" t="s">
        <v>70</v>
      </c>
      <c r="C24" s="229"/>
      <c r="D24" s="184">
        <v>5</v>
      </c>
      <c r="E24" s="184">
        <v>-7</v>
      </c>
      <c r="F24" s="184">
        <v>0</v>
      </c>
      <c r="G24" s="68">
        <v>-28</v>
      </c>
      <c r="H24" s="68">
        <v>-30</v>
      </c>
      <c r="I24" s="493"/>
      <c r="J24" s="184">
        <v>2</v>
      </c>
      <c r="K24" s="184">
        <v>9</v>
      </c>
      <c r="L24" s="184">
        <v>-11</v>
      </c>
      <c r="M24" s="68">
        <v>-10</v>
      </c>
      <c r="N24" s="68">
        <v>-10</v>
      </c>
      <c r="O24" s="161"/>
    </row>
    <row r="25" spans="1:15" ht="14.1" customHeight="1" x14ac:dyDescent="0.2">
      <c r="A25" s="157"/>
      <c r="B25" s="229" t="s">
        <v>71</v>
      </c>
      <c r="C25" s="229"/>
      <c r="D25" s="184">
        <v>4</v>
      </c>
      <c r="E25" s="184">
        <v>6</v>
      </c>
      <c r="F25" s="184">
        <v>37</v>
      </c>
      <c r="G25" s="68">
        <v>64</v>
      </c>
      <c r="H25" s="68">
        <v>111</v>
      </c>
      <c r="I25" s="493"/>
      <c r="J25" s="184">
        <v>4</v>
      </c>
      <c r="K25" s="184">
        <v>14</v>
      </c>
      <c r="L25" s="184">
        <v>15</v>
      </c>
      <c r="M25" s="68">
        <v>37</v>
      </c>
      <c r="N25" s="68">
        <v>70</v>
      </c>
      <c r="O25" s="161"/>
    </row>
    <row r="26" spans="1:15" ht="14.1" customHeight="1" x14ac:dyDescent="0.2">
      <c r="A26" s="157"/>
      <c r="B26" s="229" t="s">
        <v>72</v>
      </c>
      <c r="C26" s="229"/>
      <c r="D26" s="184">
        <v>-1</v>
      </c>
      <c r="E26" s="184">
        <v>-1</v>
      </c>
      <c r="F26" s="184">
        <v>-1</v>
      </c>
      <c r="G26" s="68">
        <v>-2</v>
      </c>
      <c r="H26" s="68">
        <v>-4</v>
      </c>
      <c r="I26" s="493"/>
      <c r="J26" s="184">
        <v>-1</v>
      </c>
      <c r="K26" s="184">
        <v>-1</v>
      </c>
      <c r="L26" s="184">
        <v>-4</v>
      </c>
      <c r="M26" s="68">
        <v>-0.2</v>
      </c>
      <c r="N26" s="68">
        <v>-5</v>
      </c>
      <c r="O26" s="161"/>
    </row>
    <row r="27" spans="1:15" ht="14.1" customHeight="1" x14ac:dyDescent="0.2">
      <c r="A27" s="9"/>
      <c r="B27" s="243" t="s">
        <v>73</v>
      </c>
      <c r="C27" s="243"/>
      <c r="D27" s="86">
        <v>1250</v>
      </c>
      <c r="E27" s="86">
        <v>1302</v>
      </c>
      <c r="F27" s="86">
        <v>1354</v>
      </c>
      <c r="G27" s="65">
        <v>496</v>
      </c>
      <c r="H27" s="65">
        <v>4403</v>
      </c>
      <c r="I27" s="86"/>
      <c r="J27" s="86">
        <v>1143</v>
      </c>
      <c r="K27" s="86">
        <v>1282</v>
      </c>
      <c r="L27" s="86">
        <v>1306</v>
      </c>
      <c r="M27" s="65">
        <v>1221</v>
      </c>
      <c r="N27" s="65">
        <v>4952</v>
      </c>
      <c r="O27" s="134"/>
    </row>
    <row r="28" spans="1:15" ht="14.1" customHeight="1" x14ac:dyDescent="0.2">
      <c r="A28" s="467"/>
      <c r="B28" s="468" t="s">
        <v>74</v>
      </c>
      <c r="C28" s="468"/>
      <c r="D28" s="780">
        <v>0.39700000000000002</v>
      </c>
      <c r="E28" s="780">
        <v>0.40400000000000003</v>
      </c>
      <c r="F28" s="780">
        <v>0.42399999999999999</v>
      </c>
      <c r="G28" s="144">
        <v>0.153</v>
      </c>
      <c r="H28" s="144">
        <v>0.34399999999999997</v>
      </c>
      <c r="I28" s="658"/>
      <c r="J28" s="780">
        <v>0.373</v>
      </c>
      <c r="K28" s="780">
        <v>0.40600000000000003</v>
      </c>
      <c r="L28" s="780">
        <v>0.41</v>
      </c>
      <c r="M28" s="144">
        <v>0.376</v>
      </c>
      <c r="N28" s="144">
        <v>0.39100000000000001</v>
      </c>
      <c r="O28" s="134"/>
    </row>
    <row r="29" spans="1:15" ht="14.1" customHeight="1" x14ac:dyDescent="0.2">
      <c r="A29" s="9"/>
      <c r="B29" s="243" t="s">
        <v>33</v>
      </c>
      <c r="C29" s="243"/>
      <c r="D29" s="86">
        <v>431</v>
      </c>
      <c r="E29" s="86">
        <v>463</v>
      </c>
      <c r="F29" s="86">
        <v>395</v>
      </c>
      <c r="G29" s="65">
        <v>563</v>
      </c>
      <c r="H29" s="65">
        <v>1852</v>
      </c>
      <c r="I29" s="86"/>
      <c r="J29" s="86">
        <v>333</v>
      </c>
      <c r="K29" s="86">
        <v>371</v>
      </c>
      <c r="L29" s="86">
        <v>392</v>
      </c>
      <c r="M29" s="65">
        <v>586</v>
      </c>
      <c r="N29" s="65">
        <v>1683</v>
      </c>
      <c r="O29" s="134"/>
    </row>
    <row r="30" spans="1:15" ht="14.1" customHeight="1" x14ac:dyDescent="0.2">
      <c r="A30" s="157"/>
      <c r="B30" s="231" t="s">
        <v>34</v>
      </c>
      <c r="C30" s="229"/>
      <c r="D30" s="747">
        <v>0</v>
      </c>
      <c r="E30" s="672">
        <v>7</v>
      </c>
      <c r="F30" s="668">
        <v>0</v>
      </c>
      <c r="G30" s="669" t="s">
        <v>35</v>
      </c>
      <c r="H30" s="68">
        <v>7</v>
      </c>
      <c r="I30" s="493"/>
      <c r="J30" s="668">
        <v>0</v>
      </c>
      <c r="K30" s="668">
        <v>0</v>
      </c>
      <c r="L30" s="668">
        <v>0</v>
      </c>
      <c r="M30" s="68" t="s">
        <v>35</v>
      </c>
      <c r="N30" s="669">
        <v>0</v>
      </c>
      <c r="O30" s="161"/>
    </row>
    <row r="31" spans="1:15" ht="14.1" customHeight="1" x14ac:dyDescent="0.2">
      <c r="A31" s="9"/>
      <c r="B31" s="243" t="s">
        <v>36</v>
      </c>
      <c r="C31" s="243"/>
      <c r="D31" s="86">
        <v>820</v>
      </c>
      <c r="E31" s="86">
        <v>839</v>
      </c>
      <c r="F31" s="86">
        <v>958</v>
      </c>
      <c r="G31" s="65">
        <v>-66</v>
      </c>
      <c r="H31" s="65">
        <v>2551</v>
      </c>
      <c r="I31" s="86"/>
      <c r="J31" s="86">
        <v>810</v>
      </c>
      <c r="K31" s="86">
        <v>910</v>
      </c>
      <c r="L31" s="86">
        <v>914</v>
      </c>
      <c r="M31" s="65">
        <v>635</v>
      </c>
      <c r="N31" s="65">
        <v>3269</v>
      </c>
      <c r="O31" s="134"/>
    </row>
    <row r="32" spans="1:15" ht="6" customHeight="1" x14ac:dyDescent="0.2">
      <c r="A32" s="89"/>
      <c r="B32" s="499"/>
      <c r="C32" s="499"/>
      <c r="D32" s="190"/>
      <c r="E32" s="499"/>
      <c r="F32" s="499"/>
      <c r="G32" s="499"/>
      <c r="H32" s="499"/>
      <c r="I32" s="659"/>
      <c r="J32" s="190"/>
      <c r="K32" s="499"/>
      <c r="L32" s="499"/>
      <c r="M32" s="499"/>
      <c r="N32" s="659"/>
    </row>
    <row r="33" spans="1:15" ht="6" customHeight="1" x14ac:dyDescent="0.2">
      <c r="A33" s="89"/>
      <c r="B33" s="472"/>
      <c r="C33" s="473"/>
      <c r="D33" s="89"/>
      <c r="E33" s="473"/>
      <c r="F33" s="473"/>
      <c r="G33" s="473"/>
      <c r="H33" s="473"/>
      <c r="I33" s="660"/>
      <c r="J33" s="89"/>
      <c r="K33" s="473"/>
      <c r="L33" s="473"/>
      <c r="M33" s="473"/>
      <c r="N33" s="473"/>
    </row>
    <row r="34" spans="1:15" ht="13.5" customHeight="1" x14ac:dyDescent="0.2">
      <c r="A34" s="157"/>
      <c r="B34" s="965" t="s">
        <v>37</v>
      </c>
      <c r="C34" s="965"/>
      <c r="D34" s="965"/>
      <c r="E34" s="965"/>
      <c r="F34" s="965"/>
      <c r="G34" s="965"/>
      <c r="H34" s="965"/>
      <c r="I34" s="965"/>
      <c r="J34" s="965"/>
      <c r="K34" s="965"/>
      <c r="L34" s="965"/>
      <c r="M34" s="965"/>
      <c r="N34" s="965"/>
      <c r="O34" s="161"/>
    </row>
    <row r="35" spans="1:15" ht="37.5" customHeight="1" x14ac:dyDescent="0.2">
      <c r="A35" s="157"/>
      <c r="B35" s="990" t="s">
        <v>484</v>
      </c>
      <c r="C35" s="990"/>
      <c r="D35" s="990"/>
      <c r="E35" s="990"/>
      <c r="F35" s="990"/>
      <c r="G35" s="990"/>
      <c r="H35" s="990"/>
      <c r="I35" s="990"/>
      <c r="J35" s="990"/>
      <c r="K35" s="990"/>
      <c r="L35" s="990"/>
      <c r="M35" s="990"/>
      <c r="N35" s="990"/>
      <c r="O35" s="161"/>
    </row>
    <row r="36" spans="1:15" ht="14.25" customHeight="1" x14ac:dyDescent="0.2">
      <c r="A36" s="157"/>
      <c r="B36" s="695" t="s">
        <v>447</v>
      </c>
      <c r="C36" s="856"/>
      <c r="D36" s="856"/>
      <c r="E36" s="856"/>
      <c r="F36" s="856"/>
      <c r="G36" s="856"/>
      <c r="H36" s="856"/>
      <c r="I36" s="856"/>
      <c r="J36" s="856"/>
      <c r="K36" s="856"/>
      <c r="L36" s="856"/>
      <c r="M36" s="856"/>
      <c r="N36" s="856"/>
      <c r="O36" s="161"/>
    </row>
    <row r="37" spans="1:15" ht="14.25" customHeight="1" x14ac:dyDescent="0.2">
      <c r="A37" s="157"/>
      <c r="B37" s="969" t="s">
        <v>221</v>
      </c>
      <c r="C37" s="969"/>
      <c r="D37" s="969"/>
      <c r="E37" s="969"/>
      <c r="F37" s="969"/>
      <c r="G37" s="969"/>
      <c r="H37" s="969"/>
      <c r="I37" s="969"/>
      <c r="J37" s="969"/>
      <c r="K37" s="969"/>
      <c r="L37" s="969"/>
      <c r="M37" s="969"/>
      <c r="N37" s="969"/>
      <c r="O37" s="161"/>
    </row>
    <row r="38" spans="1:15" ht="14.25" customHeight="1" x14ac:dyDescent="0.2">
      <c r="B38" s="969" t="s">
        <v>222</v>
      </c>
      <c r="C38" s="969"/>
      <c r="D38" s="969"/>
      <c r="E38" s="969"/>
      <c r="F38" s="969"/>
      <c r="G38" s="969"/>
      <c r="H38" s="969"/>
      <c r="I38" s="969"/>
      <c r="J38" s="969"/>
      <c r="K38" s="969"/>
      <c r="L38" s="969"/>
      <c r="M38" s="969"/>
      <c r="N38" s="969"/>
    </row>
    <row r="39" spans="1:15" ht="14.25" customHeight="1" x14ac:dyDescent="0.2">
      <c r="A39" s="89"/>
      <c r="B39" s="969" t="s">
        <v>223</v>
      </c>
      <c r="C39" s="969"/>
      <c r="D39" s="969"/>
      <c r="E39" s="969"/>
      <c r="F39" s="969"/>
      <c r="G39" s="969"/>
      <c r="H39" s="969"/>
      <c r="I39" s="969"/>
      <c r="J39" s="969"/>
      <c r="K39" s="969"/>
      <c r="L39" s="969"/>
      <c r="M39" s="969"/>
      <c r="N39" s="969"/>
    </row>
    <row r="41" spans="1:15" x14ac:dyDescent="0.2">
      <c r="B41" s="138"/>
      <c r="D41" s="82"/>
      <c r="E41" s="82"/>
      <c r="F41" s="82"/>
      <c r="G41" s="82"/>
      <c r="H41" s="82"/>
      <c r="I41" s="661"/>
      <c r="J41" s="82"/>
      <c r="K41" s="82"/>
    </row>
    <row r="42" spans="1:15" x14ac:dyDescent="0.2">
      <c r="B42" s="138"/>
      <c r="D42" s="82"/>
      <c r="E42" s="82"/>
      <c r="F42" s="82"/>
      <c r="G42" s="82"/>
      <c r="H42" s="82"/>
      <c r="I42" s="661"/>
      <c r="J42" s="82"/>
      <c r="K42" s="82"/>
    </row>
    <row r="43" spans="1:15" x14ac:dyDescent="0.2">
      <c r="B43" s="138"/>
      <c r="D43" s="82"/>
      <c r="E43" s="82"/>
      <c r="F43" s="82"/>
      <c r="G43" s="82"/>
      <c r="H43" s="82"/>
      <c r="I43" s="661"/>
      <c r="J43" s="82"/>
      <c r="K43" s="82"/>
    </row>
    <row r="44" spans="1:15" x14ac:dyDescent="0.2">
      <c r="B44" s="133"/>
      <c r="D44" s="82"/>
      <c r="E44" s="82"/>
      <c r="F44" s="82"/>
      <c r="G44" s="82"/>
      <c r="H44" s="82"/>
      <c r="I44" s="661"/>
      <c r="J44" s="82"/>
      <c r="K44" s="82"/>
    </row>
    <row r="45" spans="1:15" x14ac:dyDescent="0.2">
      <c r="B45" s="141"/>
      <c r="D45" s="155"/>
      <c r="E45" s="155"/>
      <c r="F45" s="155"/>
      <c r="G45" s="155"/>
      <c r="H45" s="155"/>
      <c r="I45" s="662"/>
      <c r="J45" s="155"/>
      <c r="K45" s="155"/>
    </row>
    <row r="46" spans="1:15" x14ac:dyDescent="0.2">
      <c r="B46" s="133"/>
      <c r="D46" s="82"/>
      <c r="E46" s="82"/>
      <c r="F46" s="82"/>
      <c r="G46" s="82"/>
      <c r="H46" s="82"/>
      <c r="I46" s="661"/>
      <c r="J46" s="82"/>
      <c r="K46" s="82"/>
    </row>
    <row r="47" spans="1:15" x14ac:dyDescent="0.2">
      <c r="B47" s="154"/>
      <c r="D47" s="82"/>
      <c r="E47" s="82"/>
      <c r="F47" s="82"/>
      <c r="G47" s="82"/>
      <c r="H47" s="82"/>
      <c r="I47" s="661"/>
      <c r="J47" s="82"/>
      <c r="K47" s="82"/>
    </row>
    <row r="48" spans="1:15" x14ac:dyDescent="0.2">
      <c r="B48" s="133"/>
      <c r="D48" s="82"/>
      <c r="E48" s="82"/>
      <c r="F48" s="82"/>
      <c r="G48" s="82"/>
      <c r="H48" s="82"/>
      <c r="I48" s="661"/>
      <c r="J48" s="82"/>
      <c r="K48" s="82"/>
    </row>
    <row r="49" spans="4:10" x14ac:dyDescent="0.2">
      <c r="D49" s="82"/>
      <c r="E49" s="82"/>
      <c r="F49" s="82"/>
      <c r="G49" s="82"/>
      <c r="H49" s="82"/>
      <c r="I49" s="661"/>
      <c r="J49" s="82"/>
    </row>
    <row r="50" spans="4:10" x14ac:dyDescent="0.2">
      <c r="D50" s="82"/>
      <c r="E50" s="82"/>
      <c r="F50" s="82"/>
      <c r="G50" s="82"/>
      <c r="H50" s="82"/>
      <c r="I50" s="661"/>
      <c r="J50" s="82"/>
    </row>
    <row r="51" spans="4:10" x14ac:dyDescent="0.2">
      <c r="D51" s="82"/>
      <c r="E51" s="82"/>
      <c r="F51" s="82"/>
      <c r="G51" s="82"/>
      <c r="H51" s="82"/>
      <c r="I51" s="661"/>
      <c r="J51" s="82"/>
    </row>
  </sheetData>
  <mergeCells count="7">
    <mergeCell ref="B39:N39"/>
    <mergeCell ref="D4:H4"/>
    <mergeCell ref="J4:N4"/>
    <mergeCell ref="B34:N34"/>
    <mergeCell ref="B35:N35"/>
    <mergeCell ref="B37:N37"/>
    <mergeCell ref="B38:N38"/>
  </mergeCells>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K119"/>
  <sheetViews>
    <sheetView showGridLines="0" zoomScaleNormal="100" zoomScaleSheetLayoutView="80" workbookViewId="0"/>
  </sheetViews>
  <sheetFormatPr baseColWidth="10" defaultRowHeight="12.75" x14ac:dyDescent="0.2"/>
  <cols>
    <col min="1" max="1" width="1.625" style="46" customWidth="1"/>
    <col min="2" max="2" width="28.75" style="46" customWidth="1"/>
    <col min="3" max="3" width="11.375" style="46" customWidth="1"/>
    <col min="4" max="4" width="11.25" style="46" customWidth="1"/>
    <col min="5" max="5" width="11.5" style="46" customWidth="1"/>
    <col min="6" max="6" width="12.25" style="46" customWidth="1"/>
    <col min="7" max="7" width="1.625" style="120" customWidth="1"/>
    <col min="8" max="9" width="12.25" style="46" customWidth="1"/>
    <col min="10" max="10" width="11.875" style="46" customWidth="1"/>
    <col min="11" max="11" width="13" style="46" customWidth="1"/>
    <col min="12" max="16384" width="11" style="50"/>
  </cols>
  <sheetData>
    <row r="1" spans="1:11" ht="14.1" customHeight="1" x14ac:dyDescent="0.2">
      <c r="A1" s="47"/>
      <c r="B1" s="158" t="s">
        <v>209</v>
      </c>
      <c r="C1" s="121"/>
      <c r="D1" s="121"/>
      <c r="E1" s="121"/>
      <c r="F1" s="121"/>
      <c r="G1" s="121"/>
      <c r="H1" s="121"/>
      <c r="I1" s="121"/>
      <c r="J1" s="121"/>
      <c r="K1" s="121"/>
    </row>
    <row r="2" spans="1:11" ht="14.1" customHeight="1" x14ac:dyDescent="0.2">
      <c r="A2" s="47"/>
      <c r="B2" s="158" t="s">
        <v>38</v>
      </c>
      <c r="C2" s="417"/>
      <c r="D2" s="121"/>
      <c r="E2" s="121"/>
      <c r="F2" s="121"/>
      <c r="G2" s="121"/>
      <c r="H2" s="121"/>
      <c r="I2" s="121"/>
      <c r="J2" s="121"/>
      <c r="K2" s="121"/>
    </row>
    <row r="3" spans="1:11" ht="14.1" customHeight="1" x14ac:dyDescent="0.2">
      <c r="A3" s="47"/>
      <c r="B3" s="163" t="s">
        <v>224</v>
      </c>
      <c r="C3" s="121"/>
      <c r="D3" s="121"/>
      <c r="E3" s="121"/>
      <c r="F3" s="121"/>
      <c r="G3" s="121"/>
      <c r="H3" s="121"/>
      <c r="I3" s="121"/>
      <c r="J3" s="121"/>
      <c r="K3" s="121"/>
    </row>
    <row r="4" spans="1:11" ht="15" customHeight="1" x14ac:dyDescent="0.2">
      <c r="A4" s="52"/>
      <c r="B4" s="250"/>
      <c r="C4" s="991">
        <v>2016</v>
      </c>
      <c r="D4" s="991"/>
      <c r="E4" s="991"/>
      <c r="F4" s="991"/>
      <c r="G4" s="731"/>
      <c r="H4" s="991">
        <v>2017</v>
      </c>
      <c r="I4" s="991"/>
      <c r="J4" s="991"/>
      <c r="K4" s="991"/>
    </row>
    <row r="5" spans="1:11" ht="3.95" customHeight="1" x14ac:dyDescent="0.2">
      <c r="A5" s="54"/>
      <c r="B5" s="57"/>
      <c r="C5" s="55"/>
      <c r="D5" s="55"/>
      <c r="E5" s="55"/>
      <c r="F5" s="55"/>
      <c r="G5" s="55"/>
      <c r="H5" s="55"/>
      <c r="I5" s="55"/>
      <c r="J5" s="55"/>
      <c r="K5" s="55"/>
    </row>
    <row r="6" spans="1:11" ht="15" customHeight="1" x14ac:dyDescent="0.2">
      <c r="A6" s="264"/>
      <c r="B6" s="210"/>
      <c r="C6" s="719" t="s">
        <v>40</v>
      </c>
      <c r="D6" s="719" t="s">
        <v>41</v>
      </c>
      <c r="E6" s="719" t="s">
        <v>42</v>
      </c>
      <c r="F6" s="656" t="s">
        <v>43</v>
      </c>
      <c r="G6" s="171"/>
      <c r="H6" s="719" t="s">
        <v>40</v>
      </c>
      <c r="I6" s="719" t="s">
        <v>41</v>
      </c>
      <c r="J6" s="719" t="s">
        <v>42</v>
      </c>
      <c r="K6" s="656" t="s">
        <v>43</v>
      </c>
    </row>
    <row r="7" spans="1:11" ht="5.0999999999999996" customHeight="1" x14ac:dyDescent="0.2">
      <c r="A7" s="58"/>
      <c r="B7" s="96"/>
      <c r="C7" s="265"/>
      <c r="D7" s="265"/>
      <c r="E7" s="265"/>
      <c r="F7" s="265"/>
      <c r="G7" s="265"/>
      <c r="H7" s="265"/>
      <c r="I7" s="265"/>
      <c r="J7" s="265"/>
      <c r="K7" s="265"/>
    </row>
    <row r="8" spans="1:11" ht="5.0999999999999996" customHeight="1" x14ac:dyDescent="0.2">
      <c r="A8" s="70"/>
      <c r="B8" s="98"/>
      <c r="C8" s="268"/>
      <c r="D8" s="268"/>
      <c r="E8" s="268"/>
      <c r="F8" s="268"/>
      <c r="G8" s="196"/>
      <c r="H8" s="268"/>
      <c r="I8" s="268"/>
      <c r="J8" s="268"/>
      <c r="K8" s="268"/>
    </row>
    <row r="9" spans="1:11" ht="14.1" customHeight="1" x14ac:dyDescent="0.2">
      <c r="A9" s="250"/>
      <c r="B9" s="681" t="s">
        <v>44</v>
      </c>
      <c r="C9" s="67">
        <v>36791.300000000003</v>
      </c>
      <c r="D9" s="67">
        <v>36765.199999999997</v>
      </c>
      <c r="E9" s="67">
        <v>36769.800000000003</v>
      </c>
      <c r="F9" s="327">
        <v>36709.4</v>
      </c>
      <c r="G9" s="67"/>
      <c r="H9" s="67">
        <v>36537.300000000003</v>
      </c>
      <c r="I9" s="67">
        <v>36464.300000000003</v>
      </c>
      <c r="J9" s="67">
        <v>36614.6</v>
      </c>
      <c r="K9" s="327">
        <v>36768.5</v>
      </c>
    </row>
    <row r="10" spans="1:11" ht="14.1" customHeight="1" x14ac:dyDescent="0.2">
      <c r="A10" s="250"/>
      <c r="B10" s="418" t="s">
        <v>45</v>
      </c>
      <c r="C10" s="69">
        <v>9910.6</v>
      </c>
      <c r="D10" s="69">
        <v>9854.2000000000007</v>
      </c>
      <c r="E10" s="69">
        <v>9783.7000000000007</v>
      </c>
      <c r="F10" s="329">
        <v>9720.2000000000007</v>
      </c>
      <c r="G10" s="69"/>
      <c r="H10" s="69">
        <v>9584.2000000000007</v>
      </c>
      <c r="I10" s="69">
        <v>9463.2999999999993</v>
      </c>
      <c r="J10" s="69">
        <v>9387.4</v>
      </c>
      <c r="K10" s="329">
        <v>9304.7000000000007</v>
      </c>
    </row>
    <row r="11" spans="1:11" ht="14.1" customHeight="1" x14ac:dyDescent="0.2">
      <c r="A11" s="250"/>
      <c r="B11" s="418" t="s">
        <v>46</v>
      </c>
      <c r="C11" s="69">
        <v>6012.8</v>
      </c>
      <c r="D11" s="69">
        <v>6061.6</v>
      </c>
      <c r="E11" s="69">
        <v>6076.6</v>
      </c>
      <c r="F11" s="329">
        <v>6094.5</v>
      </c>
      <c r="G11" s="69"/>
      <c r="H11" s="69">
        <v>6075.9</v>
      </c>
      <c r="I11" s="69">
        <v>6044.4</v>
      </c>
      <c r="J11" s="69">
        <v>6040.7</v>
      </c>
      <c r="K11" s="329">
        <v>6039.6</v>
      </c>
    </row>
    <row r="12" spans="1:11" ht="14.1" customHeight="1" x14ac:dyDescent="0.2">
      <c r="A12" s="250"/>
      <c r="B12" s="419" t="s">
        <v>47</v>
      </c>
      <c r="C12" s="69">
        <v>5978.6</v>
      </c>
      <c r="D12" s="69">
        <v>6030.2</v>
      </c>
      <c r="E12" s="69">
        <v>6045.3</v>
      </c>
      <c r="F12" s="329">
        <v>6067.3</v>
      </c>
      <c r="G12" s="69"/>
      <c r="H12" s="69">
        <v>6050.9</v>
      </c>
      <c r="I12" s="69">
        <v>6020.1</v>
      </c>
      <c r="J12" s="69">
        <v>6017.6</v>
      </c>
      <c r="K12" s="329">
        <v>6020.3</v>
      </c>
    </row>
    <row r="13" spans="1:11" ht="14.1" customHeight="1" x14ac:dyDescent="0.2">
      <c r="A13" s="250"/>
      <c r="B13" s="420" t="s">
        <v>437</v>
      </c>
      <c r="C13" s="69">
        <v>2458.3000000000002</v>
      </c>
      <c r="D13" s="69">
        <v>2675.7</v>
      </c>
      <c r="E13" s="69">
        <v>2830.7</v>
      </c>
      <c r="F13" s="329">
        <v>2998.3</v>
      </c>
      <c r="G13" s="69"/>
      <c r="H13" s="69">
        <v>3127.8</v>
      </c>
      <c r="I13" s="69">
        <v>3213.5</v>
      </c>
      <c r="J13" s="69">
        <v>3309.3</v>
      </c>
      <c r="K13" s="329">
        <v>3423.7</v>
      </c>
    </row>
    <row r="14" spans="1:11" ht="14.1" customHeight="1" x14ac:dyDescent="0.2">
      <c r="A14" s="250"/>
      <c r="B14" s="418" t="s">
        <v>226</v>
      </c>
      <c r="C14" s="69">
        <v>17140.099999999999</v>
      </c>
      <c r="D14" s="69">
        <v>17094.400000000001</v>
      </c>
      <c r="E14" s="69">
        <v>17198.2</v>
      </c>
      <c r="F14" s="329">
        <v>17237.7</v>
      </c>
      <c r="G14" s="69"/>
      <c r="H14" s="69">
        <v>17261.7</v>
      </c>
      <c r="I14" s="69">
        <v>17289.8</v>
      </c>
      <c r="J14" s="69">
        <v>17419.599999999999</v>
      </c>
      <c r="K14" s="329">
        <v>17576.5</v>
      </c>
    </row>
    <row r="15" spans="1:11" ht="14.1" customHeight="1" x14ac:dyDescent="0.2">
      <c r="A15" s="250"/>
      <c r="B15" s="419" t="s">
        <v>49</v>
      </c>
      <c r="C15" s="69">
        <v>2675.7</v>
      </c>
      <c r="D15" s="69">
        <v>2579.6999999999998</v>
      </c>
      <c r="E15" s="69">
        <v>2466.1</v>
      </c>
      <c r="F15" s="329">
        <v>2329.3000000000002</v>
      </c>
      <c r="G15" s="69"/>
      <c r="H15" s="69">
        <v>2135.9</v>
      </c>
      <c r="I15" s="69">
        <v>2000.4</v>
      </c>
      <c r="J15" s="69">
        <v>1905.4</v>
      </c>
      <c r="K15" s="329">
        <v>1793.4</v>
      </c>
    </row>
    <row r="16" spans="1:11" ht="14.1" customHeight="1" x14ac:dyDescent="0.2">
      <c r="A16" s="250"/>
      <c r="B16" s="419" t="s">
        <v>50</v>
      </c>
      <c r="C16" s="69">
        <v>14464.5</v>
      </c>
      <c r="D16" s="69">
        <v>14514.7</v>
      </c>
      <c r="E16" s="69">
        <v>14732.1</v>
      </c>
      <c r="F16" s="329">
        <v>14908.4</v>
      </c>
      <c r="G16" s="69"/>
      <c r="H16" s="69">
        <v>15125.7</v>
      </c>
      <c r="I16" s="69">
        <v>15289.4</v>
      </c>
      <c r="J16" s="69">
        <v>15514.1</v>
      </c>
      <c r="K16" s="329">
        <v>15783.1</v>
      </c>
    </row>
    <row r="17" spans="1:11" ht="14.1" customHeight="1" x14ac:dyDescent="0.2">
      <c r="A17" s="250"/>
      <c r="B17" s="421" t="s">
        <v>51</v>
      </c>
      <c r="C17" s="69">
        <v>1827.2</v>
      </c>
      <c r="D17" s="69">
        <v>1890.5</v>
      </c>
      <c r="E17" s="69">
        <v>1968.8</v>
      </c>
      <c r="F17" s="329">
        <v>2006.3</v>
      </c>
      <c r="G17" s="69"/>
      <c r="H17" s="69">
        <v>2015.6</v>
      </c>
      <c r="I17" s="69">
        <v>1974.7</v>
      </c>
      <c r="J17" s="69">
        <v>2020.9</v>
      </c>
      <c r="K17" s="329">
        <v>2015.6</v>
      </c>
    </row>
    <row r="18" spans="1:11" ht="14.1" customHeight="1" x14ac:dyDescent="0.2">
      <c r="A18" s="250"/>
      <c r="B18" s="418" t="s">
        <v>282</v>
      </c>
      <c r="C18" s="69">
        <v>3727.8</v>
      </c>
      <c r="D18" s="69">
        <v>3755</v>
      </c>
      <c r="E18" s="69">
        <v>3711.4</v>
      </c>
      <c r="F18" s="329">
        <v>3657</v>
      </c>
      <c r="G18" s="69"/>
      <c r="H18" s="69">
        <v>3615.6</v>
      </c>
      <c r="I18" s="69">
        <v>3666.8</v>
      </c>
      <c r="J18" s="69">
        <v>3766.9</v>
      </c>
      <c r="K18" s="329">
        <v>3847.6</v>
      </c>
    </row>
    <row r="19" spans="1:11" ht="5.25" customHeight="1" x14ac:dyDescent="0.2">
      <c r="A19" s="207"/>
      <c r="B19" s="422"/>
      <c r="C19" s="423"/>
      <c r="D19" s="423"/>
      <c r="E19" s="423"/>
      <c r="F19" s="423"/>
      <c r="G19" s="424"/>
      <c r="H19" s="423"/>
      <c r="I19" s="423"/>
      <c r="J19" s="423"/>
      <c r="K19" s="423"/>
    </row>
    <row r="20" spans="1:11" ht="5.25" customHeight="1" x14ac:dyDescent="0.2">
      <c r="A20" s="250"/>
      <c r="B20" s="411"/>
      <c r="C20" s="424"/>
      <c r="D20" s="424"/>
      <c r="E20" s="424"/>
      <c r="F20" s="424"/>
      <c r="G20" s="424"/>
      <c r="H20" s="424"/>
      <c r="I20" s="424"/>
      <c r="J20" s="424"/>
      <c r="K20" s="424"/>
    </row>
    <row r="21" spans="1:11" ht="14.1" customHeight="1" x14ac:dyDescent="0.2">
      <c r="A21" s="250"/>
      <c r="B21" s="681" t="s">
        <v>227</v>
      </c>
      <c r="C21" s="67">
        <v>4866.8999999999996</v>
      </c>
      <c r="D21" s="67">
        <v>4693.3</v>
      </c>
      <c r="E21" s="67">
        <v>4589.3</v>
      </c>
      <c r="F21" s="327">
        <v>4525.5</v>
      </c>
      <c r="G21" s="67"/>
      <c r="H21" s="67">
        <v>4442.3</v>
      </c>
      <c r="I21" s="67">
        <v>4377.8</v>
      </c>
      <c r="J21" s="67">
        <v>4295.7</v>
      </c>
      <c r="K21" s="327">
        <v>4221.1000000000004</v>
      </c>
    </row>
    <row r="22" spans="1:11" ht="14.1" customHeight="1" x14ac:dyDescent="0.2">
      <c r="A22" s="250"/>
      <c r="B22" s="411" t="s">
        <v>225</v>
      </c>
      <c r="C22" s="69">
        <v>176.6</v>
      </c>
      <c r="D22" s="69">
        <v>210.3</v>
      </c>
      <c r="E22" s="69">
        <v>259.7</v>
      </c>
      <c r="F22" s="329">
        <v>324.89999999999998</v>
      </c>
      <c r="G22" s="69"/>
      <c r="H22" s="69">
        <v>426.2</v>
      </c>
      <c r="I22" s="69">
        <v>539.70000000000005</v>
      </c>
      <c r="J22" s="69">
        <v>671.7</v>
      </c>
      <c r="K22" s="329">
        <v>849.5</v>
      </c>
    </row>
    <row r="23" spans="1:11" ht="5.25" customHeight="1" x14ac:dyDescent="0.2">
      <c r="A23" s="75"/>
      <c r="B23" s="425"/>
      <c r="C23" s="426"/>
      <c r="D23" s="426"/>
      <c r="E23" s="426"/>
      <c r="F23" s="426"/>
      <c r="G23" s="84"/>
      <c r="H23" s="426"/>
      <c r="I23" s="426"/>
      <c r="J23" s="426"/>
      <c r="K23" s="426"/>
    </row>
    <row r="24" spans="1:11" ht="14.1" customHeight="1" x14ac:dyDescent="0.2">
      <c r="A24" s="427"/>
      <c r="B24" s="428" t="s">
        <v>54</v>
      </c>
      <c r="C24" s="429">
        <v>41658.199999999997</v>
      </c>
      <c r="D24" s="429">
        <v>41458.6</v>
      </c>
      <c r="E24" s="429">
        <v>41359.199999999997</v>
      </c>
      <c r="F24" s="430">
        <v>41234.9</v>
      </c>
      <c r="G24" s="67"/>
      <c r="H24" s="429">
        <v>40979.599999999999</v>
      </c>
      <c r="I24" s="429">
        <v>40842.1</v>
      </c>
      <c r="J24" s="429">
        <v>40910.300000000003</v>
      </c>
      <c r="K24" s="430">
        <v>40989.599999999999</v>
      </c>
    </row>
    <row r="25" spans="1:11" ht="5.25" customHeight="1" x14ac:dyDescent="0.2">
      <c r="A25" s="89"/>
      <c r="B25" s="157"/>
      <c r="C25" s="197"/>
      <c r="D25" s="197"/>
      <c r="E25" s="197"/>
      <c r="F25" s="197"/>
      <c r="G25" s="493"/>
      <c r="H25" s="197"/>
      <c r="I25" s="197"/>
      <c r="J25" s="197"/>
      <c r="K25" s="197"/>
    </row>
    <row r="26" spans="1:11" ht="13.5" customHeight="1" x14ac:dyDescent="0.2">
      <c r="A26" s="89"/>
      <c r="B26" s="992" t="s">
        <v>55</v>
      </c>
      <c r="C26" s="992"/>
      <c r="D26" s="992"/>
      <c r="E26" s="992"/>
      <c r="F26" s="992"/>
      <c r="G26" s="992"/>
      <c r="H26" s="992"/>
      <c r="I26" s="992"/>
      <c r="J26" s="992"/>
      <c r="K26" s="992"/>
    </row>
    <row r="27" spans="1:11" ht="13.5" customHeight="1" x14ac:dyDescent="0.2">
      <c r="A27" s="89"/>
      <c r="B27" s="990"/>
      <c r="C27" s="990"/>
      <c r="D27" s="990"/>
      <c r="E27" s="990"/>
      <c r="F27" s="990"/>
      <c r="G27" s="990"/>
      <c r="H27" s="990"/>
      <c r="I27" s="990"/>
      <c r="J27" s="990"/>
      <c r="K27" s="990"/>
    </row>
    <row r="28" spans="1:11" ht="13.5" hidden="1" customHeight="1" x14ac:dyDescent="0.2">
      <c r="A28" s="89"/>
      <c r="B28" s="990"/>
      <c r="C28" s="990"/>
      <c r="D28" s="990"/>
      <c r="E28" s="990"/>
      <c r="F28" s="990"/>
      <c r="G28" s="990"/>
      <c r="H28" s="990"/>
      <c r="I28" s="990"/>
      <c r="J28" s="990"/>
      <c r="K28" s="990"/>
    </row>
    <row r="29" spans="1:11" ht="13.5" customHeight="1" x14ac:dyDescent="0.2">
      <c r="A29" s="89"/>
      <c r="B29" s="158" t="s">
        <v>228</v>
      </c>
      <c r="C29" s="432"/>
      <c r="D29" s="432"/>
      <c r="E29" s="432"/>
      <c r="F29" s="432"/>
      <c r="G29" s="738"/>
      <c r="H29" s="432"/>
      <c r="I29" s="433"/>
      <c r="J29" s="433"/>
      <c r="K29" s="433"/>
    </row>
    <row r="30" spans="1:11" ht="13.5" customHeight="1" x14ac:dyDescent="0.2">
      <c r="A30" s="89"/>
      <c r="B30" s="170" t="s">
        <v>39</v>
      </c>
      <c r="C30" s="991">
        <v>2016</v>
      </c>
      <c r="D30" s="991"/>
      <c r="E30" s="991"/>
      <c r="F30" s="991"/>
      <c r="G30" s="731"/>
      <c r="H30" s="991">
        <v>2017</v>
      </c>
      <c r="I30" s="991"/>
      <c r="J30" s="991"/>
      <c r="K30" s="991"/>
    </row>
    <row r="31" spans="1:11" ht="3.75" customHeight="1" x14ac:dyDescent="0.2">
      <c r="A31" s="89"/>
      <c r="B31" s="434"/>
      <c r="C31" s="55"/>
      <c r="D31" s="55"/>
      <c r="E31" s="55"/>
      <c r="F31" s="55"/>
      <c r="G31" s="55"/>
      <c r="H31" s="55"/>
      <c r="I31" s="55"/>
      <c r="J31" s="55"/>
      <c r="K31" s="55"/>
    </row>
    <row r="32" spans="1:11" ht="13.5" customHeight="1" x14ac:dyDescent="0.2">
      <c r="A32" s="89"/>
      <c r="B32" s="225"/>
      <c r="C32" s="719" t="s">
        <v>40</v>
      </c>
      <c r="D32" s="719" t="s">
        <v>41</v>
      </c>
      <c r="E32" s="719" t="s">
        <v>42</v>
      </c>
      <c r="F32" s="656" t="s">
        <v>43</v>
      </c>
      <c r="G32" s="171"/>
      <c r="H32" s="719" t="s">
        <v>40</v>
      </c>
      <c r="I32" s="719" t="s">
        <v>41</v>
      </c>
      <c r="J32" s="719" t="s">
        <v>42</v>
      </c>
      <c r="K32" s="656" t="s">
        <v>43</v>
      </c>
    </row>
    <row r="33" spans="1:11" ht="4.5" customHeight="1" x14ac:dyDescent="0.2">
      <c r="A33" s="89"/>
      <c r="B33" s="175"/>
      <c r="C33" s="435"/>
      <c r="D33" s="435"/>
      <c r="E33" s="435"/>
      <c r="F33" s="435"/>
      <c r="G33" s="226"/>
      <c r="H33" s="435"/>
      <c r="I33" s="435"/>
      <c r="J33" s="435"/>
      <c r="K33" s="435"/>
    </row>
    <row r="34" spans="1:11" ht="4.5" customHeight="1" x14ac:dyDescent="0.2">
      <c r="A34" s="89"/>
      <c r="B34" s="211"/>
      <c r="C34" s="226"/>
      <c r="D34" s="226"/>
      <c r="E34" s="226"/>
      <c r="F34" s="226"/>
      <c r="G34" s="226"/>
      <c r="H34" s="226"/>
      <c r="I34" s="226"/>
      <c r="J34" s="226"/>
      <c r="K34" s="226"/>
    </row>
    <row r="35" spans="1:11" ht="13.5" customHeight="1" x14ac:dyDescent="0.2">
      <c r="A35" s="89"/>
      <c r="B35" s="231" t="s">
        <v>229</v>
      </c>
      <c r="C35" s="69">
        <v>7428.5</v>
      </c>
      <c r="D35" s="69">
        <v>7382.1</v>
      </c>
      <c r="E35" s="69">
        <v>7319</v>
      </c>
      <c r="F35" s="329">
        <v>7260.4</v>
      </c>
      <c r="G35" s="911"/>
      <c r="H35" s="69">
        <v>7146.2</v>
      </c>
      <c r="I35" s="69">
        <v>7041.5</v>
      </c>
      <c r="J35" s="69">
        <v>6972.1</v>
      </c>
      <c r="K35" s="329">
        <v>6895.4</v>
      </c>
    </row>
    <row r="36" spans="1:11" ht="13.5" customHeight="1" x14ac:dyDescent="0.2">
      <c r="A36" s="89"/>
      <c r="B36" s="231" t="s">
        <v>46</v>
      </c>
      <c r="C36" s="69">
        <v>5145.3999999999996</v>
      </c>
      <c r="D36" s="69">
        <v>5186.3999999999996</v>
      </c>
      <c r="E36" s="69">
        <v>5195.5</v>
      </c>
      <c r="F36" s="329">
        <v>5207.8</v>
      </c>
      <c r="G36" s="911"/>
      <c r="H36" s="69">
        <v>5195.3</v>
      </c>
      <c r="I36" s="69">
        <v>5174</v>
      </c>
      <c r="J36" s="69">
        <v>5178</v>
      </c>
      <c r="K36" s="329">
        <v>5181.8999999999996</v>
      </c>
    </row>
    <row r="37" spans="1:11" ht="13.5" customHeight="1" x14ac:dyDescent="0.2">
      <c r="A37" s="89"/>
      <c r="B37" s="231" t="s">
        <v>226</v>
      </c>
      <c r="C37" s="69">
        <v>11759.7</v>
      </c>
      <c r="D37" s="69">
        <v>11676.5</v>
      </c>
      <c r="E37" s="69">
        <v>11691.5</v>
      </c>
      <c r="F37" s="329">
        <v>11732.3</v>
      </c>
      <c r="G37" s="911"/>
      <c r="H37" s="69">
        <v>11754.9</v>
      </c>
      <c r="I37" s="69">
        <v>11813.6</v>
      </c>
      <c r="J37" s="69">
        <v>11885.8</v>
      </c>
      <c r="K37" s="329">
        <v>12024.8</v>
      </c>
    </row>
    <row r="38" spans="1:11" ht="13.5" customHeight="1" x14ac:dyDescent="0.2">
      <c r="A38" s="89"/>
      <c r="B38" s="419" t="s">
        <v>49</v>
      </c>
      <c r="C38" s="69">
        <v>2675.7</v>
      </c>
      <c r="D38" s="69">
        <v>2579.6999999999998</v>
      </c>
      <c r="E38" s="69">
        <v>2466.1</v>
      </c>
      <c r="F38" s="329">
        <v>2329.3000000000002</v>
      </c>
      <c r="G38" s="911"/>
      <c r="H38" s="69">
        <v>2135.9</v>
      </c>
      <c r="I38" s="69">
        <v>2000.4</v>
      </c>
      <c r="J38" s="69">
        <v>1905.4</v>
      </c>
      <c r="K38" s="329">
        <v>1793.4</v>
      </c>
    </row>
    <row r="39" spans="1:11" ht="13.5" customHeight="1" x14ac:dyDescent="0.2">
      <c r="A39" s="89"/>
      <c r="B39" s="419" t="s">
        <v>50</v>
      </c>
      <c r="C39" s="69">
        <v>9084</v>
      </c>
      <c r="D39" s="69">
        <v>9096.7999999999993</v>
      </c>
      <c r="E39" s="69">
        <v>9225.4</v>
      </c>
      <c r="F39" s="329">
        <v>9403</v>
      </c>
      <c r="G39" s="911"/>
      <c r="H39" s="69">
        <v>9618.9</v>
      </c>
      <c r="I39" s="69">
        <v>9813.2000000000007</v>
      </c>
      <c r="J39" s="69">
        <v>9980.2999999999993</v>
      </c>
      <c r="K39" s="329">
        <v>10231.4</v>
      </c>
    </row>
    <row r="40" spans="1:11" ht="13.5" customHeight="1" x14ac:dyDescent="0.2">
      <c r="A40" s="89"/>
      <c r="B40" s="231" t="s">
        <v>52</v>
      </c>
      <c r="C40" s="69">
        <v>3727.8</v>
      </c>
      <c r="D40" s="69">
        <v>3755</v>
      </c>
      <c r="E40" s="69">
        <v>3711.4</v>
      </c>
      <c r="F40" s="329">
        <v>3657</v>
      </c>
      <c r="G40" s="911"/>
      <c r="H40" s="69">
        <v>3615.6</v>
      </c>
      <c r="I40" s="69">
        <v>3666.8</v>
      </c>
      <c r="J40" s="69">
        <v>3766.9</v>
      </c>
      <c r="K40" s="329">
        <v>3847.6</v>
      </c>
    </row>
    <row r="41" spans="1:11" ht="6" customHeight="1" x14ac:dyDescent="0.2">
      <c r="A41" s="89"/>
      <c r="B41" s="436"/>
      <c r="C41" s="437"/>
      <c r="D41" s="437"/>
      <c r="E41" s="437"/>
      <c r="F41" s="423"/>
      <c r="G41" s="739"/>
      <c r="H41" s="437"/>
      <c r="I41" s="437"/>
      <c r="J41" s="437"/>
      <c r="K41" s="423"/>
    </row>
    <row r="42" spans="1:11" ht="13.5" customHeight="1" x14ac:dyDescent="0.2">
      <c r="A42" s="89"/>
      <c r="B42" s="428" t="s">
        <v>230</v>
      </c>
      <c r="C42" s="431">
        <v>28061.4</v>
      </c>
      <c r="D42" s="431">
        <v>28000</v>
      </c>
      <c r="E42" s="431">
        <v>27917.4</v>
      </c>
      <c r="F42" s="430">
        <v>27857.599999999999</v>
      </c>
      <c r="G42" s="912"/>
      <c r="H42" s="431">
        <v>27711.8</v>
      </c>
      <c r="I42" s="431">
        <v>27695.9</v>
      </c>
      <c r="J42" s="431">
        <v>27802.7</v>
      </c>
      <c r="K42" s="430">
        <v>27949.7</v>
      </c>
    </row>
    <row r="43" spans="1:11" ht="13.5" customHeight="1" x14ac:dyDescent="0.2">
      <c r="A43" s="89"/>
      <c r="B43" s="789"/>
      <c r="C43" s="789"/>
      <c r="D43" s="846"/>
      <c r="E43" s="789"/>
      <c r="F43" s="789"/>
      <c r="G43" s="813"/>
      <c r="H43" s="813"/>
      <c r="I43" s="846"/>
      <c r="J43" s="789"/>
      <c r="K43" s="789"/>
    </row>
    <row r="44" spans="1:11" ht="13.5" customHeight="1" x14ac:dyDescent="0.2">
      <c r="A44" s="89"/>
      <c r="B44" s="230" t="s">
        <v>231</v>
      </c>
      <c r="C44" s="197"/>
      <c r="D44" s="197"/>
      <c r="E44" s="197"/>
      <c r="F44" s="197"/>
      <c r="G44" s="493"/>
      <c r="H44" s="197"/>
      <c r="I44" s="197"/>
      <c r="J44" s="197"/>
      <c r="K44" s="197"/>
    </row>
    <row r="45" spans="1:11" x14ac:dyDescent="0.2">
      <c r="A45" s="1"/>
      <c r="B45" s="170" t="s">
        <v>39</v>
      </c>
      <c r="C45" s="197"/>
      <c r="D45" s="197"/>
      <c r="E45" s="197"/>
      <c r="F45" s="197"/>
      <c r="G45" s="493"/>
      <c r="H45" s="197"/>
      <c r="I45" s="197"/>
      <c r="J45" s="197"/>
      <c r="K45" s="197"/>
    </row>
    <row r="46" spans="1:11" ht="15" customHeight="1" x14ac:dyDescent="0.2">
      <c r="A46" s="89"/>
      <c r="B46" s="250"/>
      <c r="C46" s="991">
        <v>2016</v>
      </c>
      <c r="D46" s="991"/>
      <c r="E46" s="991"/>
      <c r="F46" s="991"/>
      <c r="G46" s="731"/>
      <c r="H46" s="991">
        <v>2017</v>
      </c>
      <c r="I46" s="991"/>
      <c r="J46" s="991"/>
      <c r="K46" s="991"/>
    </row>
    <row r="47" spans="1:11" ht="3.75" customHeight="1" x14ac:dyDescent="0.2">
      <c r="A47" s="89"/>
      <c r="B47" s="57"/>
      <c r="C47" s="55"/>
      <c r="D47" s="55"/>
      <c r="E47" s="55"/>
      <c r="F47" s="55"/>
      <c r="G47" s="55"/>
      <c r="H47" s="55"/>
      <c r="I47" s="55"/>
      <c r="J47" s="55"/>
      <c r="K47" s="55"/>
    </row>
    <row r="48" spans="1:11" ht="15" customHeight="1" x14ac:dyDescent="0.2">
      <c r="A48" s="157"/>
      <c r="B48" s="170"/>
      <c r="C48" s="719" t="s">
        <v>40</v>
      </c>
      <c r="D48" s="719" t="s">
        <v>41</v>
      </c>
      <c r="E48" s="719" t="s">
        <v>42</v>
      </c>
      <c r="F48" s="656" t="s">
        <v>43</v>
      </c>
      <c r="G48" s="171"/>
      <c r="H48" s="719" t="s">
        <v>40</v>
      </c>
      <c r="I48" s="719" t="s">
        <v>41</v>
      </c>
      <c r="J48" s="719" t="s">
        <v>42</v>
      </c>
      <c r="K48" s="656" t="s">
        <v>43</v>
      </c>
    </row>
    <row r="49" spans="1:11" ht="4.5" customHeight="1" x14ac:dyDescent="0.2">
      <c r="A49" s="157"/>
      <c r="B49" s="438"/>
      <c r="C49" s="439"/>
      <c r="D49" s="439"/>
      <c r="E49" s="439"/>
      <c r="F49" s="439"/>
      <c r="G49" s="493"/>
      <c r="H49" s="439"/>
      <c r="I49" s="439"/>
      <c r="J49" s="439"/>
      <c r="K49" s="439"/>
    </row>
    <row r="50" spans="1:11" ht="5.25" customHeight="1" x14ac:dyDescent="0.2">
      <c r="A50" s="157"/>
      <c r="B50" s="267"/>
      <c r="C50" s="440"/>
      <c r="D50" s="440"/>
      <c r="E50" s="440"/>
      <c r="F50" s="440"/>
      <c r="G50" s="493"/>
      <c r="H50" s="440"/>
      <c r="I50" s="440"/>
      <c r="J50" s="440"/>
      <c r="K50" s="440"/>
    </row>
    <row r="51" spans="1:11" ht="14.25" customHeight="1" x14ac:dyDescent="0.2">
      <c r="A51" s="157"/>
      <c r="B51" s="485" t="s">
        <v>57</v>
      </c>
      <c r="C51" s="565">
        <v>0.84399999999999997</v>
      </c>
      <c r="D51" s="565">
        <v>0.84899999999999998</v>
      </c>
      <c r="E51" s="565">
        <v>0.85699999999999998</v>
      </c>
      <c r="F51" s="490">
        <v>0.86499999999999999</v>
      </c>
      <c r="G51" s="579"/>
      <c r="H51" s="565">
        <v>0.876</v>
      </c>
      <c r="I51" s="565">
        <v>0.88400000000000001</v>
      </c>
      <c r="J51" s="565">
        <v>0.89100000000000001</v>
      </c>
      <c r="K51" s="490">
        <v>0.89800000000000002</v>
      </c>
    </row>
    <row r="52" spans="1:11" ht="14.25" customHeight="1" x14ac:dyDescent="0.2">
      <c r="A52" s="157"/>
      <c r="B52" s="485" t="s">
        <v>58</v>
      </c>
      <c r="C52" s="67">
        <v>10200.200000000001</v>
      </c>
      <c r="D52" s="67">
        <v>10295.799999999999</v>
      </c>
      <c r="E52" s="67">
        <v>10500.3</v>
      </c>
      <c r="F52" s="327">
        <v>10715.8</v>
      </c>
      <c r="G52" s="579"/>
      <c r="H52" s="67">
        <v>10800.7</v>
      </c>
      <c r="I52" s="67">
        <v>11240.4</v>
      </c>
      <c r="J52" s="67">
        <v>11473.6</v>
      </c>
      <c r="K52" s="327">
        <v>11857.7</v>
      </c>
    </row>
    <row r="53" spans="1:11" ht="14.25" customHeight="1" x14ac:dyDescent="0.2">
      <c r="A53" s="157"/>
      <c r="B53" s="231" t="s">
        <v>377</v>
      </c>
      <c r="C53" s="110">
        <v>0.67200000000000004</v>
      </c>
      <c r="D53" s="110">
        <v>0.68300000000000005</v>
      </c>
      <c r="E53" s="110">
        <v>0.69499999999999995</v>
      </c>
      <c r="F53" s="111">
        <v>0.70899999999999996</v>
      </c>
      <c r="G53" s="579"/>
      <c r="H53" s="110">
        <v>0.71299999999999997</v>
      </c>
      <c r="I53" s="110">
        <v>0.73799999999999999</v>
      </c>
      <c r="J53" s="110">
        <v>0.748</v>
      </c>
      <c r="K53" s="111">
        <v>0.76400000000000001</v>
      </c>
    </row>
    <row r="54" spans="1:11" ht="14.25" customHeight="1" x14ac:dyDescent="0.2">
      <c r="A54" s="157"/>
      <c r="B54" s="485" t="s">
        <v>232</v>
      </c>
      <c r="C54" s="67">
        <v>4520.7</v>
      </c>
      <c r="D54" s="67">
        <v>5050</v>
      </c>
      <c r="E54" s="67">
        <v>5444</v>
      </c>
      <c r="F54" s="327">
        <v>6073</v>
      </c>
      <c r="G54" s="579"/>
      <c r="H54" s="67">
        <v>6589.6</v>
      </c>
      <c r="I54" s="67">
        <v>6976.3</v>
      </c>
      <c r="J54" s="67">
        <v>7322.8</v>
      </c>
      <c r="K54" s="327">
        <v>7686.2</v>
      </c>
    </row>
    <row r="55" spans="1:11" ht="14.25" customHeight="1" x14ac:dyDescent="0.2">
      <c r="A55" s="157"/>
      <c r="B55" s="139" t="s">
        <v>378</v>
      </c>
      <c r="C55" s="110">
        <v>0.29499999999999998</v>
      </c>
      <c r="D55" s="110">
        <v>0.33200000000000002</v>
      </c>
      <c r="E55" s="110">
        <v>0.35699999999999998</v>
      </c>
      <c r="F55" s="111">
        <v>0.39900000000000002</v>
      </c>
      <c r="G55" s="579"/>
      <c r="H55" s="110">
        <v>0.432</v>
      </c>
      <c r="I55" s="110">
        <v>0.45600000000000002</v>
      </c>
      <c r="J55" s="110">
        <v>0.47599999999999998</v>
      </c>
      <c r="K55" s="111">
        <v>0.49399999999999999</v>
      </c>
    </row>
    <row r="56" spans="1:11" ht="4.5" customHeight="1" x14ac:dyDescent="0.2">
      <c r="A56" s="157"/>
      <c r="B56" s="272"/>
      <c r="C56" s="273"/>
      <c r="D56" s="273"/>
      <c r="E56" s="273"/>
      <c r="F56" s="273"/>
      <c r="G56" s="196"/>
      <c r="H56" s="273"/>
      <c r="I56" s="273"/>
      <c r="J56" s="273"/>
      <c r="K56" s="273"/>
    </row>
    <row r="57" spans="1:11" ht="4.5" customHeight="1" x14ac:dyDescent="0.2">
      <c r="A57" s="157"/>
      <c r="B57" s="230"/>
      <c r="C57" s="196"/>
      <c r="D57" s="196"/>
      <c r="E57" s="196"/>
      <c r="F57" s="196"/>
      <c r="G57" s="196"/>
      <c r="H57" s="196"/>
      <c r="I57" s="196"/>
      <c r="J57" s="196"/>
      <c r="K57" s="196"/>
    </row>
    <row r="58" spans="1:11" x14ac:dyDescent="0.2">
      <c r="A58" s="157"/>
      <c r="B58" s="230"/>
      <c r="C58" s="196"/>
      <c r="D58" s="196"/>
      <c r="E58" s="196"/>
      <c r="F58" s="196"/>
      <c r="G58" s="196"/>
      <c r="H58" s="196"/>
      <c r="I58" s="196"/>
      <c r="J58" s="196"/>
      <c r="K58" s="196"/>
    </row>
    <row r="59" spans="1:11" ht="10.5" customHeight="1" x14ac:dyDescent="0.2">
      <c r="A59" s="157"/>
      <c r="B59" s="230"/>
      <c r="C59" s="196"/>
      <c r="D59" s="196"/>
      <c r="E59" s="196"/>
      <c r="F59" s="196"/>
      <c r="G59" s="196"/>
      <c r="H59" s="196"/>
      <c r="I59" s="196"/>
      <c r="J59" s="196"/>
      <c r="K59" s="196"/>
    </row>
    <row r="60" spans="1:11" ht="13.5" customHeight="1" x14ac:dyDescent="0.2">
      <c r="A60" s="157"/>
      <c r="B60" s="158" t="s">
        <v>233</v>
      </c>
      <c r="C60" s="413"/>
      <c r="D60" s="413"/>
      <c r="E60" s="413"/>
      <c r="F60" s="413"/>
      <c r="G60" s="413"/>
      <c r="H60" s="413"/>
      <c r="I60" s="413"/>
      <c r="J60" s="413"/>
      <c r="K60" s="413"/>
    </row>
    <row r="61" spans="1:11" ht="13.5" customHeight="1" x14ac:dyDescent="0.2">
      <c r="A61" s="157"/>
      <c r="B61" s="163" t="s">
        <v>39</v>
      </c>
      <c r="C61" s="413"/>
      <c r="D61" s="413"/>
      <c r="E61" s="413"/>
      <c r="F61" s="413"/>
      <c r="G61" s="413"/>
      <c r="H61" s="413"/>
      <c r="I61" s="413"/>
      <c r="J61" s="413"/>
      <c r="K61" s="413"/>
    </row>
    <row r="62" spans="1:11" ht="13.5" customHeight="1" x14ac:dyDescent="0.2">
      <c r="A62" s="1"/>
      <c r="B62" s="52"/>
      <c r="C62" s="991">
        <v>2016</v>
      </c>
      <c r="D62" s="991"/>
      <c r="E62" s="991"/>
      <c r="F62" s="991"/>
      <c r="G62" s="731"/>
      <c r="H62" s="991">
        <v>2017</v>
      </c>
      <c r="I62" s="991"/>
      <c r="J62" s="991"/>
      <c r="K62" s="991"/>
    </row>
    <row r="63" spans="1:11" ht="5.25" customHeight="1" x14ac:dyDescent="0.2">
      <c r="A63" s="1"/>
      <c r="B63" s="57"/>
      <c r="C63" s="55"/>
      <c r="D63" s="55"/>
      <c r="E63" s="55"/>
      <c r="F63" s="55"/>
      <c r="G63" s="55"/>
      <c r="H63" s="55"/>
      <c r="I63" s="55"/>
      <c r="J63" s="55"/>
      <c r="K63" s="55"/>
    </row>
    <row r="64" spans="1:11" ht="13.5" customHeight="1" x14ac:dyDescent="0.2">
      <c r="A64" s="157"/>
      <c r="B64" s="170"/>
      <c r="C64" s="719" t="s">
        <v>40</v>
      </c>
      <c r="D64" s="719" t="s">
        <v>41</v>
      </c>
      <c r="E64" s="719" t="s">
        <v>42</v>
      </c>
      <c r="F64" s="656" t="s">
        <v>43</v>
      </c>
      <c r="G64" s="171"/>
      <c r="H64" s="719" t="s">
        <v>40</v>
      </c>
      <c r="I64" s="719" t="s">
        <v>41</v>
      </c>
      <c r="J64" s="719" t="s">
        <v>42</v>
      </c>
      <c r="K64" s="656" t="s">
        <v>43</v>
      </c>
    </row>
    <row r="65" spans="1:11" ht="5.25" customHeight="1" x14ac:dyDescent="0.2">
      <c r="A65" s="157"/>
      <c r="B65" s="438"/>
      <c r="C65" s="439"/>
      <c r="D65" s="439"/>
      <c r="E65" s="439"/>
      <c r="F65" s="439"/>
      <c r="G65" s="493"/>
      <c r="H65" s="439"/>
      <c r="I65" s="439"/>
      <c r="J65" s="439"/>
      <c r="K65" s="439"/>
    </row>
    <row r="66" spans="1:11" ht="5.25" customHeight="1" x14ac:dyDescent="0.2">
      <c r="A66" s="157"/>
      <c r="B66" s="267"/>
      <c r="C66" s="440"/>
      <c r="D66" s="440"/>
      <c r="E66" s="440"/>
      <c r="F66" s="440"/>
      <c r="G66" s="493"/>
      <c r="H66" s="440"/>
      <c r="I66" s="440"/>
      <c r="J66" s="440"/>
      <c r="K66" s="440"/>
    </row>
    <row r="67" spans="1:11" ht="13.5" customHeight="1" x14ac:dyDescent="0.2">
      <c r="A67" s="157"/>
      <c r="B67" s="229" t="s">
        <v>234</v>
      </c>
      <c r="C67" s="69">
        <v>4209.1000000000004</v>
      </c>
      <c r="D67" s="69">
        <v>4268.8</v>
      </c>
      <c r="E67" s="69">
        <v>4286.1000000000004</v>
      </c>
      <c r="F67" s="329">
        <v>4333.2</v>
      </c>
      <c r="G67" s="69"/>
      <c r="H67" s="69">
        <v>4379</v>
      </c>
      <c r="I67" s="69">
        <v>4374.7</v>
      </c>
      <c r="J67" s="69">
        <v>4384.7</v>
      </c>
      <c r="K67" s="329">
        <v>4426.2</v>
      </c>
    </row>
    <row r="68" spans="1:11" ht="13.5" customHeight="1" x14ac:dyDescent="0.2">
      <c r="A68" s="157"/>
      <c r="B68" s="139" t="s">
        <v>235</v>
      </c>
      <c r="C68" s="69">
        <v>1267.4000000000001</v>
      </c>
      <c r="D68" s="69">
        <v>1345.9</v>
      </c>
      <c r="E68" s="69">
        <v>1491</v>
      </c>
      <c r="F68" s="329">
        <v>1593.5</v>
      </c>
      <c r="G68" s="69"/>
      <c r="H68" s="69">
        <v>1669.1</v>
      </c>
      <c r="I68" s="69">
        <v>1677.9</v>
      </c>
      <c r="J68" s="69">
        <v>1691.3</v>
      </c>
      <c r="K68" s="329">
        <v>1701.8</v>
      </c>
    </row>
    <row r="69" spans="1:11" ht="13.5" customHeight="1" x14ac:dyDescent="0.2">
      <c r="A69" s="157"/>
      <c r="B69" s="139" t="s">
        <v>316</v>
      </c>
      <c r="C69" s="69">
        <v>2768.6</v>
      </c>
      <c r="D69" s="69">
        <v>2873.6</v>
      </c>
      <c r="E69" s="69">
        <v>2914.9</v>
      </c>
      <c r="F69" s="329">
        <v>2943.1</v>
      </c>
      <c r="G69" s="69"/>
      <c r="H69" s="69">
        <v>2970.9</v>
      </c>
      <c r="I69" s="69">
        <v>3071.9</v>
      </c>
      <c r="J69" s="69">
        <v>3218.7</v>
      </c>
      <c r="K69" s="329">
        <v>3347.8</v>
      </c>
    </row>
    <row r="70" spans="1:11" ht="13.5" customHeight="1" x14ac:dyDescent="0.2">
      <c r="A70" s="157"/>
      <c r="B70" s="229" t="s">
        <v>236</v>
      </c>
      <c r="C70" s="69">
        <v>2023.3</v>
      </c>
      <c r="D70" s="69">
        <v>2084.1</v>
      </c>
      <c r="E70" s="69">
        <v>2302.6999999999998</v>
      </c>
      <c r="F70" s="329">
        <v>2542</v>
      </c>
      <c r="G70" s="69"/>
      <c r="H70" s="69">
        <v>2861.6</v>
      </c>
      <c r="I70" s="69">
        <v>3138.5</v>
      </c>
      <c r="J70" s="69">
        <v>3365.9</v>
      </c>
      <c r="K70" s="329">
        <v>3690.9</v>
      </c>
    </row>
    <row r="71" spans="1:11" ht="2.25" customHeight="1" x14ac:dyDescent="0.2">
      <c r="A71" s="1"/>
      <c r="B71" s="272"/>
      <c r="C71" s="273"/>
      <c r="D71" s="273"/>
      <c r="E71" s="273"/>
      <c r="F71" s="273"/>
      <c r="G71" s="196"/>
      <c r="H71" s="273"/>
      <c r="I71" s="273"/>
      <c r="J71" s="273"/>
      <c r="K71" s="273">
        <v>0</v>
      </c>
    </row>
    <row r="72" spans="1:11" x14ac:dyDescent="0.2">
      <c r="A72" s="1"/>
      <c r="B72" s="428" t="s">
        <v>510</v>
      </c>
      <c r="C72" s="431">
        <v>17419.3</v>
      </c>
      <c r="D72" s="431">
        <v>17764.2</v>
      </c>
      <c r="E72" s="431">
        <v>18075.900000000001</v>
      </c>
      <c r="F72" s="430">
        <v>18484.599999999999</v>
      </c>
      <c r="G72" s="922"/>
      <c r="H72" s="431">
        <v>18969.5</v>
      </c>
      <c r="I72" s="431">
        <v>19334.599999999999</v>
      </c>
      <c r="J72" s="431">
        <v>19738.7</v>
      </c>
      <c r="K72" s="430">
        <v>20317.2</v>
      </c>
    </row>
    <row r="73" spans="1:11" x14ac:dyDescent="0.2">
      <c r="A73" s="1"/>
      <c r="B73" s="889"/>
      <c r="C73" s="889"/>
      <c r="D73" s="889"/>
      <c r="E73" s="889"/>
      <c r="F73" s="889"/>
      <c r="G73" s="740"/>
      <c r="H73" s="889"/>
      <c r="I73" s="889"/>
      <c r="J73" s="889"/>
      <c r="K73" s="889"/>
    </row>
    <row r="74" spans="1:11" ht="13.5" customHeight="1" x14ac:dyDescent="0.2">
      <c r="A74" s="1"/>
      <c r="B74" s="158" t="s">
        <v>233</v>
      </c>
      <c r="C74" s="890"/>
      <c r="D74" s="890"/>
      <c r="E74" s="890"/>
      <c r="F74" s="890"/>
      <c r="G74" s="891"/>
      <c r="H74" s="890"/>
      <c r="I74" s="890"/>
      <c r="J74" s="890"/>
      <c r="K74" s="890"/>
    </row>
    <row r="75" spans="1:11" ht="13.5" customHeight="1" x14ac:dyDescent="0.2">
      <c r="A75" s="1"/>
      <c r="B75" s="163" t="s">
        <v>237</v>
      </c>
      <c r="C75" s="890"/>
      <c r="D75" s="890"/>
      <c r="E75" s="890"/>
      <c r="F75" s="890"/>
      <c r="G75" s="891"/>
      <c r="H75" s="890"/>
      <c r="I75" s="890"/>
      <c r="J75" s="890"/>
      <c r="K75" s="890"/>
    </row>
    <row r="76" spans="1:11" ht="4.5" customHeight="1" x14ac:dyDescent="0.2">
      <c r="A76" s="1"/>
      <c r="B76" s="788"/>
      <c r="C76" s="788"/>
      <c r="D76" s="788"/>
      <c r="E76" s="788"/>
      <c r="F76" s="788"/>
      <c r="G76" s="741"/>
      <c r="H76" s="788"/>
      <c r="I76" s="788"/>
      <c r="J76" s="788"/>
      <c r="K76" s="788"/>
    </row>
    <row r="77" spans="1:11" ht="13.5" customHeight="1" x14ac:dyDescent="0.2">
      <c r="A77" s="1"/>
      <c r="B77" s="441"/>
      <c r="C77" s="968">
        <v>2016</v>
      </c>
      <c r="D77" s="968"/>
      <c r="E77" s="968"/>
      <c r="F77" s="968"/>
      <c r="G77" s="742"/>
      <c r="H77" s="968">
        <v>2017</v>
      </c>
      <c r="I77" s="968"/>
      <c r="J77" s="968"/>
      <c r="K77" s="968"/>
    </row>
    <row r="78" spans="1:11" ht="5.25" customHeight="1" x14ac:dyDescent="0.2">
      <c r="A78" s="1"/>
      <c r="B78" s="442"/>
      <c r="C78" s="55"/>
      <c r="D78" s="55"/>
      <c r="E78" s="55"/>
      <c r="F78" s="55"/>
      <c r="G78" s="55"/>
      <c r="H78" s="55"/>
      <c r="I78" s="55"/>
      <c r="J78" s="55"/>
      <c r="K78" s="55"/>
    </row>
    <row r="79" spans="1:11" ht="13.5" customHeight="1" x14ac:dyDescent="0.2">
      <c r="A79" s="157"/>
      <c r="B79" s="250"/>
      <c r="C79" s="718" t="s">
        <v>238</v>
      </c>
      <c r="D79" s="718" t="s">
        <v>239</v>
      </c>
      <c r="E79" s="718" t="s">
        <v>240</v>
      </c>
      <c r="F79" s="720" t="s">
        <v>241</v>
      </c>
      <c r="G79" s="718"/>
      <c r="H79" s="718" t="s">
        <v>238</v>
      </c>
      <c r="I79" s="718" t="s">
        <v>239</v>
      </c>
      <c r="J79" s="718" t="s">
        <v>240</v>
      </c>
      <c r="K79" s="720" t="s">
        <v>241</v>
      </c>
    </row>
    <row r="80" spans="1:11" ht="4.5" customHeight="1" x14ac:dyDescent="0.2">
      <c r="A80" s="157"/>
      <c r="B80" s="272"/>
      <c r="C80" s="443"/>
      <c r="D80" s="443"/>
      <c r="E80" s="443"/>
      <c r="F80" s="443"/>
      <c r="G80" s="69"/>
      <c r="H80" s="443"/>
      <c r="I80" s="443"/>
      <c r="J80" s="443"/>
      <c r="K80" s="443"/>
    </row>
    <row r="81" spans="1:11" ht="4.5" customHeight="1" x14ac:dyDescent="0.2">
      <c r="A81" s="157"/>
      <c r="B81" s="230"/>
      <c r="C81" s="69"/>
      <c r="D81" s="69"/>
      <c r="E81" s="69"/>
      <c r="F81" s="69"/>
      <c r="G81" s="69"/>
      <c r="H81" s="69"/>
      <c r="I81" s="69"/>
      <c r="J81" s="69"/>
      <c r="K81" s="69"/>
    </row>
    <row r="82" spans="1:11" ht="13.5" customHeight="1" x14ac:dyDescent="0.2">
      <c r="A82" s="157"/>
      <c r="B82" s="139" t="s">
        <v>242</v>
      </c>
      <c r="C82" s="69">
        <v>78.2</v>
      </c>
      <c r="D82" s="69">
        <v>79.8</v>
      </c>
      <c r="E82" s="69">
        <v>81.8</v>
      </c>
      <c r="F82" s="329">
        <v>81.599999999999994</v>
      </c>
      <c r="G82" s="444"/>
      <c r="H82" s="69">
        <v>81.599999999999994</v>
      </c>
      <c r="I82" s="69">
        <v>84.8</v>
      </c>
      <c r="J82" s="69">
        <v>87.6</v>
      </c>
      <c r="K82" s="329">
        <v>86.1</v>
      </c>
    </row>
    <row r="83" spans="1:11" ht="13.5" customHeight="1" x14ac:dyDescent="0.2">
      <c r="A83" s="157"/>
      <c r="B83" s="139" t="s">
        <v>243</v>
      </c>
      <c r="C83" s="110">
        <v>1.2999999999999999E-2</v>
      </c>
      <c r="D83" s="488">
        <v>1.0999999999999999E-2</v>
      </c>
      <c r="E83" s="488">
        <v>1.2999999999999999E-2</v>
      </c>
      <c r="F83" s="111">
        <v>1.4E-2</v>
      </c>
      <c r="G83" s="445"/>
      <c r="H83" s="110">
        <v>1.4E-2</v>
      </c>
      <c r="I83" s="488">
        <v>1.2999999999999999E-2</v>
      </c>
      <c r="J83" s="488">
        <v>1.4999999999999999E-2</v>
      </c>
      <c r="K83" s="111">
        <v>1.6E-2</v>
      </c>
    </row>
    <row r="84" spans="1:11" ht="5.25" customHeight="1" x14ac:dyDescent="0.2">
      <c r="A84" s="157"/>
      <c r="B84" s="446"/>
      <c r="C84" s="447"/>
      <c r="D84" s="450"/>
      <c r="E84" s="450"/>
      <c r="F84" s="447"/>
      <c r="G84" s="743"/>
      <c r="H84" s="447"/>
      <c r="I84" s="450"/>
      <c r="J84" s="450"/>
      <c r="K84" s="447"/>
    </row>
    <row r="85" spans="1:11" ht="6" customHeight="1" x14ac:dyDescent="0.2">
      <c r="A85" s="157"/>
      <c r="B85" s="448"/>
      <c r="C85" s="449"/>
      <c r="D85" s="449"/>
      <c r="E85" s="449"/>
      <c r="F85" s="449"/>
      <c r="G85" s="449"/>
      <c r="H85" s="449"/>
      <c r="I85" s="449"/>
      <c r="J85" s="449"/>
      <c r="K85" s="449"/>
    </row>
    <row r="86" spans="1:11" ht="5.25" customHeight="1" x14ac:dyDescent="0.2">
      <c r="A86" s="157"/>
      <c r="B86" s="448"/>
      <c r="C86" s="449"/>
      <c r="D86" s="449"/>
      <c r="E86" s="449"/>
      <c r="F86" s="449"/>
      <c r="G86" s="449"/>
      <c r="H86" s="449"/>
      <c r="I86" s="449"/>
      <c r="J86" s="449"/>
      <c r="K86" s="449"/>
    </row>
    <row r="87" spans="1:11" ht="13.5" customHeight="1" x14ac:dyDescent="0.2">
      <c r="A87" s="157"/>
      <c r="B87" s="250"/>
      <c r="C87" s="718" t="s">
        <v>60</v>
      </c>
      <c r="D87" s="718" t="s">
        <v>126</v>
      </c>
      <c r="E87" s="718" t="s">
        <v>127</v>
      </c>
      <c r="F87" s="720" t="s">
        <v>244</v>
      </c>
      <c r="G87" s="718"/>
      <c r="H87" s="718" t="s">
        <v>60</v>
      </c>
      <c r="I87" s="718" t="s">
        <v>126</v>
      </c>
      <c r="J87" s="718" t="s">
        <v>127</v>
      </c>
      <c r="K87" s="720" t="s">
        <v>244</v>
      </c>
    </row>
    <row r="88" spans="1:11" ht="5.25" customHeight="1" x14ac:dyDescent="0.2">
      <c r="A88" s="157"/>
      <c r="B88" s="272"/>
      <c r="C88" s="443"/>
      <c r="D88" s="443"/>
      <c r="E88" s="443"/>
      <c r="F88" s="443"/>
      <c r="G88" s="69"/>
      <c r="H88" s="443"/>
      <c r="I88" s="443"/>
      <c r="J88" s="443"/>
      <c r="K88" s="443"/>
    </row>
    <row r="89" spans="1:11" ht="5.25" customHeight="1" x14ac:dyDescent="0.2">
      <c r="A89" s="157"/>
      <c r="B89" s="230"/>
      <c r="C89" s="69"/>
      <c r="D89" s="69"/>
      <c r="E89" s="69"/>
      <c r="F89" s="69"/>
      <c r="G89" s="69"/>
      <c r="H89" s="69"/>
      <c r="I89" s="69"/>
      <c r="J89" s="69"/>
      <c r="K89" s="69"/>
    </row>
    <row r="90" spans="1:11" ht="13.5" customHeight="1" x14ac:dyDescent="0.2">
      <c r="A90" s="157"/>
      <c r="B90" s="139" t="s">
        <v>242</v>
      </c>
      <c r="C90" s="69">
        <v>78.2</v>
      </c>
      <c r="D90" s="69">
        <v>79</v>
      </c>
      <c r="E90" s="69">
        <v>79.900000000000006</v>
      </c>
      <c r="F90" s="329">
        <v>80.400000000000006</v>
      </c>
      <c r="G90" s="444"/>
      <c r="H90" s="69">
        <v>81.599999999999994</v>
      </c>
      <c r="I90" s="69">
        <v>83.2</v>
      </c>
      <c r="J90" s="69">
        <v>84.7</v>
      </c>
      <c r="K90" s="329">
        <v>85.1</v>
      </c>
    </row>
    <row r="91" spans="1:11" ht="13.5" customHeight="1" x14ac:dyDescent="0.2">
      <c r="A91" s="157"/>
      <c r="B91" s="139" t="s">
        <v>243</v>
      </c>
      <c r="C91" s="110">
        <v>1.2999999999999999E-2</v>
      </c>
      <c r="D91" s="488">
        <v>1.2E-2</v>
      </c>
      <c r="E91" s="488">
        <v>1.2E-2</v>
      </c>
      <c r="F91" s="111">
        <v>1.2999999999999999E-2</v>
      </c>
      <c r="G91" s="445"/>
      <c r="H91" s="110">
        <v>1.4E-2</v>
      </c>
      <c r="I91" s="488">
        <v>1.4E-2</v>
      </c>
      <c r="J91" s="488">
        <v>1.4E-2</v>
      </c>
      <c r="K91" s="111">
        <v>1.4999999999999999E-2</v>
      </c>
    </row>
    <row r="92" spans="1:11" ht="5.25" customHeight="1" x14ac:dyDescent="0.2">
      <c r="A92" s="157"/>
      <c r="B92" s="446"/>
      <c r="C92" s="447"/>
      <c r="D92" s="450"/>
      <c r="E92" s="450"/>
      <c r="F92" s="450"/>
      <c r="G92" s="743"/>
      <c r="H92" s="447"/>
      <c r="I92" s="450"/>
      <c r="J92" s="450"/>
      <c r="K92" s="450"/>
    </row>
    <row r="93" spans="1:11" ht="4.5" customHeight="1" x14ac:dyDescent="0.2">
      <c r="A93" s="161"/>
      <c r="B93" s="161"/>
      <c r="C93" s="161"/>
      <c r="D93" s="161"/>
      <c r="E93" s="161"/>
      <c r="F93" s="197"/>
      <c r="G93" s="413"/>
      <c r="H93" s="161"/>
      <c r="I93" s="161"/>
      <c r="J93" s="161"/>
      <c r="K93" s="161"/>
    </row>
    <row r="94" spans="1:11" x14ac:dyDescent="0.2">
      <c r="A94" s="157"/>
      <c r="B94" s="157"/>
      <c r="C94" s="197"/>
      <c r="D94" s="197"/>
      <c r="E94" s="197"/>
      <c r="F94" s="197"/>
      <c r="G94" s="493"/>
      <c r="H94" s="197"/>
      <c r="I94" s="197"/>
      <c r="J94" s="197"/>
      <c r="K94" s="197"/>
    </row>
    <row r="95" spans="1:11" ht="13.5" customHeight="1" x14ac:dyDescent="0.2">
      <c r="A95" s="157"/>
      <c r="B95" s="789"/>
      <c r="C95" s="789"/>
      <c r="D95" s="789"/>
      <c r="E95" s="789"/>
      <c r="F95" s="789"/>
      <c r="G95" s="740"/>
      <c r="H95" s="789"/>
      <c r="I95" s="789"/>
      <c r="J95" s="789"/>
      <c r="K95" s="789"/>
    </row>
    <row r="96" spans="1:11" ht="13.5" customHeight="1" x14ac:dyDescent="0.2">
      <c r="A96" s="157"/>
      <c r="B96" s="158" t="s">
        <v>245</v>
      </c>
      <c r="C96" s="160"/>
      <c r="D96" s="160"/>
      <c r="E96" s="160"/>
      <c r="F96" s="160"/>
      <c r="G96" s="160"/>
      <c r="H96" s="160"/>
      <c r="I96" s="160"/>
      <c r="J96" s="160"/>
      <c r="K96" s="160"/>
    </row>
    <row r="97" spans="1:11" ht="13.5" customHeight="1" x14ac:dyDescent="0.2">
      <c r="A97" s="157"/>
      <c r="B97" s="403" t="s">
        <v>165</v>
      </c>
      <c r="C97" s="160"/>
      <c r="D97" s="160"/>
      <c r="E97" s="160"/>
      <c r="F97" s="160"/>
      <c r="G97" s="160"/>
      <c r="H97" s="160"/>
      <c r="I97" s="160"/>
      <c r="J97" s="160"/>
      <c r="K97" s="160"/>
    </row>
    <row r="98" spans="1:11" ht="13.5" customHeight="1" x14ac:dyDescent="0.2">
      <c r="A98" s="1"/>
      <c r="B98" s="441"/>
      <c r="C98" s="972">
        <v>2016</v>
      </c>
      <c r="D98" s="972"/>
      <c r="E98" s="972"/>
      <c r="F98" s="972"/>
      <c r="G98" s="451"/>
      <c r="H98" s="972">
        <v>2017</v>
      </c>
      <c r="I98" s="972"/>
      <c r="J98" s="972"/>
      <c r="K98" s="972"/>
    </row>
    <row r="99" spans="1:11" ht="5.25" customHeight="1" x14ac:dyDescent="0.2">
      <c r="A99" s="1"/>
      <c r="B99" s="442"/>
      <c r="C99" s="191"/>
      <c r="D99" s="452"/>
      <c r="E99" s="280"/>
      <c r="F99" s="52"/>
      <c r="G99" s="192"/>
      <c r="H99" s="191"/>
      <c r="I99" s="452"/>
      <c r="J99" s="280"/>
      <c r="K99" s="52"/>
    </row>
    <row r="100" spans="1:11" ht="13.5" customHeight="1" x14ac:dyDescent="0.2">
      <c r="A100" s="459"/>
      <c r="B100" s="250"/>
      <c r="C100" s="718" t="s">
        <v>60</v>
      </c>
      <c r="D100" s="718" t="s">
        <v>126</v>
      </c>
      <c r="E100" s="718" t="s">
        <v>127</v>
      </c>
      <c r="F100" s="720" t="s">
        <v>64</v>
      </c>
      <c r="G100" s="69"/>
      <c r="H100" s="718" t="s">
        <v>60</v>
      </c>
      <c r="I100" s="718" t="s">
        <v>126</v>
      </c>
      <c r="J100" s="718" t="s">
        <v>127</v>
      </c>
      <c r="K100" s="720" t="s">
        <v>64</v>
      </c>
    </row>
    <row r="101" spans="1:11" ht="5.25" customHeight="1" x14ac:dyDescent="0.2">
      <c r="A101" s="458"/>
      <c r="B101" s="70"/>
      <c r="C101" s="104"/>
      <c r="D101" s="453"/>
      <c r="E101" s="453"/>
      <c r="F101" s="453"/>
      <c r="G101" s="104"/>
      <c r="H101" s="104"/>
      <c r="I101" s="453"/>
      <c r="J101" s="453"/>
      <c r="K101" s="453"/>
    </row>
    <row r="102" spans="1:11" ht="5.25" customHeight="1" x14ac:dyDescent="0.2">
      <c r="A102" s="458"/>
      <c r="B102" s="454"/>
      <c r="C102" s="455"/>
      <c r="D102" s="209"/>
      <c r="E102" s="209"/>
      <c r="F102" s="209"/>
      <c r="G102" s="104"/>
      <c r="H102" s="455"/>
      <c r="I102" s="209"/>
      <c r="J102" s="209"/>
      <c r="K102" s="209"/>
    </row>
    <row r="103" spans="1:11" ht="13.5" customHeight="1" x14ac:dyDescent="0.2">
      <c r="A103" s="458"/>
      <c r="B103" s="133" t="s">
        <v>424</v>
      </c>
      <c r="C103" s="86">
        <v>1333989</v>
      </c>
      <c r="D103" s="86">
        <v>2697613</v>
      </c>
      <c r="E103" s="86">
        <v>4140131</v>
      </c>
      <c r="F103" s="65">
        <v>5690140</v>
      </c>
      <c r="G103" s="86"/>
      <c r="H103" s="86">
        <v>1473501</v>
      </c>
      <c r="I103" s="86">
        <v>3166713</v>
      </c>
      <c r="J103" s="86">
        <v>4860008</v>
      </c>
      <c r="K103" s="65">
        <v>6863956</v>
      </c>
    </row>
    <row r="104" spans="1:11" x14ac:dyDescent="0.2">
      <c r="A104" s="458"/>
      <c r="B104" s="231" t="s">
        <v>402</v>
      </c>
      <c r="C104" s="184">
        <v>1291860</v>
      </c>
      <c r="D104" s="184">
        <v>2610901</v>
      </c>
      <c r="E104" s="184">
        <v>3991793</v>
      </c>
      <c r="F104" s="68">
        <v>5479375</v>
      </c>
      <c r="G104" s="456"/>
      <c r="H104" s="184">
        <v>1406556</v>
      </c>
      <c r="I104" s="184">
        <v>3009891</v>
      </c>
      <c r="J104" s="184">
        <v>4581394</v>
      </c>
      <c r="K104" s="68">
        <v>6466074</v>
      </c>
    </row>
    <row r="105" spans="1:11" x14ac:dyDescent="0.2">
      <c r="A105" s="89"/>
      <c r="B105" s="139" t="s">
        <v>403</v>
      </c>
      <c r="C105" s="184">
        <v>42129</v>
      </c>
      <c r="D105" s="184">
        <v>86712</v>
      </c>
      <c r="E105" s="184">
        <v>148338</v>
      </c>
      <c r="F105" s="68">
        <v>210765</v>
      </c>
      <c r="G105" s="456"/>
      <c r="H105" s="184">
        <v>66944</v>
      </c>
      <c r="I105" s="184">
        <v>156821</v>
      </c>
      <c r="J105" s="184">
        <v>278614</v>
      </c>
      <c r="K105" s="68">
        <v>397882</v>
      </c>
    </row>
    <row r="106" spans="1:11" ht="6" customHeight="1" x14ac:dyDescent="0.2">
      <c r="A106" s="89"/>
      <c r="B106" s="425"/>
      <c r="C106" s="457"/>
      <c r="D106" s="457"/>
      <c r="E106" s="457"/>
      <c r="F106" s="460"/>
      <c r="G106" s="744"/>
      <c r="H106" s="457"/>
      <c r="I106" s="457"/>
      <c r="J106" s="457"/>
      <c r="K106" s="460"/>
    </row>
    <row r="107" spans="1:11" x14ac:dyDescent="0.2">
      <c r="A107" s="157"/>
      <c r="B107" s="168"/>
      <c r="C107" s="168"/>
      <c r="D107" s="168"/>
      <c r="E107" s="168"/>
      <c r="F107" s="168"/>
      <c r="G107" s="745"/>
      <c r="H107" s="168"/>
      <c r="I107" s="168"/>
      <c r="J107" s="168"/>
      <c r="K107" s="168"/>
    </row>
    <row r="108" spans="1:11" x14ac:dyDescent="0.2">
      <c r="A108" s="157"/>
      <c r="B108" s="964" t="s">
        <v>149</v>
      </c>
      <c r="C108" s="964"/>
      <c r="D108" s="964"/>
      <c r="E108" s="964"/>
      <c r="F108" s="964"/>
      <c r="G108" s="964"/>
      <c r="H108" s="964"/>
      <c r="I108" s="964"/>
      <c r="J108" s="964"/>
      <c r="K108" s="461"/>
    </row>
    <row r="109" spans="1:11" ht="44.25" customHeight="1" x14ac:dyDescent="0.2">
      <c r="A109" s="157"/>
      <c r="B109" s="981" t="s">
        <v>246</v>
      </c>
      <c r="C109" s="981"/>
      <c r="D109" s="981"/>
      <c r="E109" s="981"/>
      <c r="F109" s="981"/>
      <c r="G109" s="981"/>
      <c r="H109" s="981"/>
      <c r="I109" s="981"/>
      <c r="J109" s="981"/>
      <c r="K109" s="981"/>
    </row>
    <row r="110" spans="1:11" x14ac:dyDescent="0.2">
      <c r="A110" s="89"/>
      <c r="B110" s="618"/>
      <c r="C110" s="618"/>
      <c r="D110" s="618"/>
      <c r="E110" s="618"/>
      <c r="F110" s="618"/>
      <c r="G110" s="746"/>
      <c r="H110" s="618"/>
      <c r="I110" s="618"/>
      <c r="J110" s="618"/>
      <c r="K110" s="618"/>
    </row>
    <row r="111" spans="1:11" x14ac:dyDescent="0.2">
      <c r="B111" s="161"/>
      <c r="C111" s="161"/>
      <c r="D111" s="161"/>
      <c r="E111" s="161"/>
      <c r="F111" s="161"/>
      <c r="G111" s="413"/>
      <c r="H111" s="161"/>
      <c r="I111" s="161"/>
      <c r="J111" s="161"/>
      <c r="K111" s="161"/>
    </row>
    <row r="112" spans="1:11" x14ac:dyDescent="0.2">
      <c r="B112" s="138"/>
      <c r="C112" s="462"/>
      <c r="D112" s="462"/>
      <c r="E112" s="462"/>
      <c r="F112" s="462"/>
      <c r="G112" s="462"/>
      <c r="H112" s="462"/>
      <c r="I112" s="462"/>
      <c r="J112" s="120"/>
    </row>
    <row r="113" spans="2:10" x14ac:dyDescent="0.2">
      <c r="B113" s="120"/>
      <c r="C113" s="120"/>
      <c r="D113" s="120"/>
      <c r="E113" s="120"/>
      <c r="F113" s="120"/>
      <c r="H113" s="120"/>
      <c r="I113" s="120"/>
      <c r="J113" s="120"/>
    </row>
    <row r="114" spans="2:10" x14ac:dyDescent="0.2">
      <c r="B114" s="120"/>
      <c r="C114" s="120"/>
      <c r="D114" s="120"/>
      <c r="E114" s="120"/>
      <c r="F114" s="120"/>
      <c r="H114" s="120"/>
      <c r="I114" s="120"/>
      <c r="J114" s="120"/>
    </row>
    <row r="115" spans="2:10" x14ac:dyDescent="0.2">
      <c r="B115" s="120"/>
      <c r="C115" s="120"/>
      <c r="D115" s="120"/>
      <c r="E115" s="120"/>
      <c r="F115" s="120"/>
      <c r="H115" s="120"/>
      <c r="I115" s="120"/>
      <c r="J115" s="120"/>
    </row>
    <row r="116" spans="2:10" x14ac:dyDescent="0.2">
      <c r="B116" s="120"/>
      <c r="C116" s="120"/>
      <c r="D116" s="120"/>
      <c r="E116" s="120"/>
      <c r="F116" s="120"/>
      <c r="H116" s="120"/>
      <c r="I116" s="120"/>
      <c r="J116" s="120"/>
    </row>
    <row r="117" spans="2:10" x14ac:dyDescent="0.2">
      <c r="B117" s="120"/>
      <c r="C117" s="120"/>
      <c r="D117" s="120"/>
      <c r="E117" s="120"/>
      <c r="F117" s="120"/>
      <c r="H117" s="120"/>
      <c r="I117" s="120"/>
      <c r="J117" s="120"/>
    </row>
    <row r="118" spans="2:10" x14ac:dyDescent="0.2">
      <c r="B118" s="120"/>
      <c r="C118" s="120"/>
      <c r="D118" s="120"/>
      <c r="E118" s="120"/>
      <c r="F118" s="120"/>
      <c r="H118" s="120"/>
      <c r="I118" s="120"/>
      <c r="J118" s="120"/>
    </row>
    <row r="119" spans="2:10" x14ac:dyDescent="0.2">
      <c r="B119" s="120"/>
      <c r="C119" s="120"/>
      <c r="D119" s="120"/>
      <c r="E119" s="120"/>
      <c r="F119" s="120"/>
      <c r="H119" s="120"/>
      <c r="I119" s="120"/>
      <c r="J119" s="120"/>
    </row>
  </sheetData>
  <mergeCells count="17">
    <mergeCell ref="B28:K28"/>
    <mergeCell ref="C4:F4"/>
    <mergeCell ref="H4:K4"/>
    <mergeCell ref="B26:K26"/>
    <mergeCell ref="B27:K27"/>
    <mergeCell ref="B109:K109"/>
    <mergeCell ref="C30:F30"/>
    <mergeCell ref="H30:K30"/>
    <mergeCell ref="C46:F46"/>
    <mergeCell ref="H46:K46"/>
    <mergeCell ref="B108:J108"/>
    <mergeCell ref="C62:F62"/>
    <mergeCell ref="H62:K62"/>
    <mergeCell ref="C77:F77"/>
    <mergeCell ref="H77:K77"/>
    <mergeCell ref="C98:F98"/>
    <mergeCell ref="H98:K98"/>
  </mergeCells>
  <printOptions horizontalCentered="1" verticalCentered="1"/>
  <pageMargins left="0.25" right="0.25" top="0.75" bottom="0.75" header="0.3" footer="0.3"/>
  <pageSetup paperSize="9" scale="59" orientation="portrait"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9"/>
  <sheetViews>
    <sheetView showGridLines="0" topLeftCell="A25" zoomScaleNormal="100" zoomScaleSheetLayoutView="90" workbookViewId="0"/>
  </sheetViews>
  <sheetFormatPr baseColWidth="10" defaultRowHeight="12.75" x14ac:dyDescent="0.2"/>
  <cols>
    <col min="1" max="1" width="2" style="92" customWidth="1"/>
    <col min="2" max="2" width="35.375" style="92" customWidth="1"/>
    <col min="3" max="3" width="2.25" style="92" customWidth="1"/>
    <col min="4" max="8" width="9.625" style="92" customWidth="1"/>
    <col min="9" max="9" width="2.25" style="92" customWidth="1"/>
    <col min="10" max="10" width="10.875" style="92" customWidth="1"/>
    <col min="11" max="11" width="9.75" style="92" customWidth="1"/>
    <col min="12" max="12" width="12.25" style="92" customWidth="1"/>
    <col min="13" max="13" width="10.5" style="92" customWidth="1"/>
    <col min="14" max="14" width="11.75" style="92" customWidth="1"/>
    <col min="15" max="15" width="3.25" style="92" customWidth="1"/>
    <col min="16" max="16384" width="11" style="50"/>
  </cols>
  <sheetData>
    <row r="1" spans="1:15" ht="14.1" customHeight="1" x14ac:dyDescent="0.2">
      <c r="A1" s="157"/>
      <c r="B1" s="158" t="s">
        <v>247</v>
      </c>
      <c r="C1" s="158"/>
      <c r="D1" s="158"/>
      <c r="E1" s="158"/>
      <c r="F1" s="158"/>
      <c r="G1" s="158"/>
      <c r="H1" s="158"/>
      <c r="I1" s="158"/>
      <c r="J1" s="158"/>
      <c r="K1" s="158"/>
      <c r="L1" s="158"/>
      <c r="M1" s="158"/>
      <c r="N1" s="158"/>
      <c r="O1" s="157"/>
    </row>
    <row r="2" spans="1:15" ht="14.1" customHeight="1" x14ac:dyDescent="0.2">
      <c r="A2" s="157"/>
      <c r="B2" s="158" t="s">
        <v>59</v>
      </c>
      <c r="C2" s="158"/>
      <c r="D2" s="158"/>
      <c r="E2" s="158"/>
      <c r="F2" s="158"/>
      <c r="G2" s="158"/>
      <c r="H2" s="158"/>
      <c r="I2" s="158"/>
      <c r="J2" s="158"/>
      <c r="K2" s="158"/>
      <c r="L2" s="158"/>
      <c r="M2" s="158"/>
      <c r="N2" s="158"/>
      <c r="O2" s="157"/>
    </row>
    <row r="3" spans="1:15" ht="14.1" customHeight="1" x14ac:dyDescent="0.2">
      <c r="A3" s="157"/>
      <c r="B3" s="403" t="s">
        <v>29</v>
      </c>
      <c r="C3" s="403"/>
      <c r="D3" s="403"/>
      <c r="E3" s="403"/>
      <c r="F3" s="403"/>
      <c r="G3" s="403"/>
      <c r="H3" s="403"/>
      <c r="I3" s="403"/>
      <c r="J3" s="403"/>
      <c r="K3" s="403"/>
      <c r="L3" s="403"/>
      <c r="M3" s="403"/>
      <c r="N3" s="403"/>
      <c r="O3" s="157"/>
    </row>
    <row r="4" spans="1:15" ht="15" customHeight="1" x14ac:dyDescent="0.2">
      <c r="A4" s="89"/>
      <c r="B4" s="52"/>
      <c r="C4" s="52"/>
      <c r="D4" s="966">
        <v>2016</v>
      </c>
      <c r="E4" s="966"/>
      <c r="F4" s="966"/>
      <c r="G4" s="966"/>
      <c r="H4" s="966"/>
      <c r="I4" s="463"/>
      <c r="J4" s="966">
        <v>2017</v>
      </c>
      <c r="K4" s="966"/>
      <c r="L4" s="966"/>
      <c r="M4" s="966"/>
      <c r="N4" s="966"/>
      <c r="O4" s="46"/>
    </row>
    <row r="5" spans="1:15" ht="3.95" customHeight="1" x14ac:dyDescent="0.2">
      <c r="A5" s="89"/>
      <c r="B5" s="57"/>
      <c r="C5" s="57"/>
      <c r="D5" s="1"/>
      <c r="E5" s="1"/>
      <c r="F5" s="103"/>
      <c r="G5" s="1"/>
      <c r="H5" s="1"/>
      <c r="I5" s="103"/>
      <c r="J5" s="1"/>
      <c r="K5" s="1"/>
      <c r="L5" s="103"/>
      <c r="M5" s="1"/>
      <c r="N5" s="1"/>
      <c r="O5" s="46"/>
    </row>
    <row r="6" spans="1:15" ht="15" customHeight="1" x14ac:dyDescent="0.2">
      <c r="A6" s="157"/>
      <c r="B6" s="210"/>
      <c r="C6" s="210"/>
      <c r="D6" s="171" t="s">
        <v>60</v>
      </c>
      <c r="E6" s="171" t="s">
        <v>61</v>
      </c>
      <c r="F6" s="171" t="s">
        <v>210</v>
      </c>
      <c r="G6" s="172" t="s">
        <v>63</v>
      </c>
      <c r="H6" s="172" t="s">
        <v>64</v>
      </c>
      <c r="I6" s="171"/>
      <c r="J6" s="171" t="s">
        <v>60</v>
      </c>
      <c r="K6" s="171" t="s">
        <v>61</v>
      </c>
      <c r="L6" s="171" t="s">
        <v>210</v>
      </c>
      <c r="M6" s="172" t="s">
        <v>63</v>
      </c>
      <c r="N6" s="172" t="s">
        <v>64</v>
      </c>
      <c r="O6" s="161"/>
    </row>
    <row r="7" spans="1:15" ht="5.0999999999999996" customHeight="1" x14ac:dyDescent="0.2">
      <c r="A7" s="1"/>
      <c r="B7" s="174"/>
      <c r="C7" s="174"/>
      <c r="D7" s="464"/>
      <c r="E7" s="464"/>
      <c r="F7" s="464"/>
      <c r="G7" s="174"/>
      <c r="H7" s="174"/>
      <c r="I7" s="174"/>
      <c r="J7" s="464"/>
      <c r="K7" s="464"/>
      <c r="L7" s="464"/>
      <c r="M7" s="174"/>
      <c r="N7" s="174"/>
      <c r="O7" s="122"/>
    </row>
    <row r="8" spans="1:15" ht="5.0999999999999996" customHeight="1" x14ac:dyDescent="0.2">
      <c r="A8" s="1"/>
      <c r="B8" s="465"/>
      <c r="C8" s="465"/>
      <c r="D8" s="466"/>
      <c r="E8" s="466"/>
      <c r="F8" s="466"/>
      <c r="G8" s="465"/>
      <c r="H8" s="465"/>
      <c r="I8" s="465"/>
      <c r="J8" s="466"/>
      <c r="K8" s="466"/>
      <c r="L8" s="466"/>
      <c r="M8" s="465"/>
      <c r="N8" s="465"/>
      <c r="O8" s="122"/>
    </row>
    <row r="9" spans="1:15" ht="14.1" customHeight="1" x14ac:dyDescent="0.2">
      <c r="A9" s="9"/>
      <c r="B9" s="243" t="s">
        <v>30</v>
      </c>
      <c r="C9" s="243"/>
      <c r="D9" s="86">
        <v>1858</v>
      </c>
      <c r="E9" s="86">
        <v>1834</v>
      </c>
      <c r="F9" s="86">
        <v>1876</v>
      </c>
      <c r="G9" s="65">
        <v>1936</v>
      </c>
      <c r="H9" s="65">
        <v>7503</v>
      </c>
      <c r="I9" s="86"/>
      <c r="J9" s="86">
        <v>1771</v>
      </c>
      <c r="K9" s="86">
        <v>1771</v>
      </c>
      <c r="L9" s="86">
        <v>1850</v>
      </c>
      <c r="M9" s="65">
        <v>1904</v>
      </c>
      <c r="N9" s="65">
        <v>7296</v>
      </c>
      <c r="O9" s="134"/>
    </row>
    <row r="10" spans="1:15" ht="14.1" customHeight="1" x14ac:dyDescent="0.2">
      <c r="A10" s="9"/>
      <c r="B10" s="4" t="s">
        <v>248</v>
      </c>
      <c r="C10" s="4"/>
      <c r="D10" s="86">
        <v>1603</v>
      </c>
      <c r="E10" s="86">
        <v>1584</v>
      </c>
      <c r="F10" s="86">
        <v>1621</v>
      </c>
      <c r="G10" s="65">
        <v>1690</v>
      </c>
      <c r="H10" s="65">
        <v>6498</v>
      </c>
      <c r="I10" s="4"/>
      <c r="J10" s="86">
        <v>1545</v>
      </c>
      <c r="K10" s="86">
        <v>1548</v>
      </c>
      <c r="L10" s="86">
        <v>1634</v>
      </c>
      <c r="M10" s="65">
        <v>1688</v>
      </c>
      <c r="N10" s="65">
        <v>6415</v>
      </c>
      <c r="O10" s="134"/>
    </row>
    <row r="11" spans="1:15" ht="14.1" customHeight="1" x14ac:dyDescent="0.2">
      <c r="A11" s="157"/>
      <c r="B11" s="419" t="s">
        <v>249</v>
      </c>
      <c r="C11" s="419"/>
      <c r="D11" s="184">
        <v>1336</v>
      </c>
      <c r="E11" s="184">
        <v>1358</v>
      </c>
      <c r="F11" s="184">
        <v>1394</v>
      </c>
      <c r="G11" s="68">
        <v>1349</v>
      </c>
      <c r="H11" s="68">
        <v>5437</v>
      </c>
      <c r="I11" s="419"/>
      <c r="J11" s="184">
        <v>1292</v>
      </c>
      <c r="K11" s="184">
        <v>1318</v>
      </c>
      <c r="L11" s="184">
        <v>1344</v>
      </c>
      <c r="M11" s="68">
        <v>1332</v>
      </c>
      <c r="N11" s="68">
        <v>5287</v>
      </c>
      <c r="O11" s="161"/>
    </row>
    <row r="12" spans="1:15" ht="14.1" customHeight="1" x14ac:dyDescent="0.2">
      <c r="A12" s="157"/>
      <c r="B12" s="421" t="s">
        <v>250</v>
      </c>
      <c r="C12" s="421"/>
      <c r="D12" s="184">
        <v>729</v>
      </c>
      <c r="E12" s="184">
        <v>749</v>
      </c>
      <c r="F12" s="184">
        <v>767</v>
      </c>
      <c r="G12" s="68">
        <v>746</v>
      </c>
      <c r="H12" s="68">
        <v>2992</v>
      </c>
      <c r="I12" s="421"/>
      <c r="J12" s="184">
        <v>716</v>
      </c>
      <c r="K12" s="184">
        <v>772</v>
      </c>
      <c r="L12" s="184">
        <v>750</v>
      </c>
      <c r="M12" s="68">
        <v>747</v>
      </c>
      <c r="N12" s="68">
        <v>2985</v>
      </c>
      <c r="O12" s="161"/>
    </row>
    <row r="13" spans="1:15" ht="14.1" customHeight="1" x14ac:dyDescent="0.2">
      <c r="A13" s="157"/>
      <c r="B13" s="419" t="s">
        <v>251</v>
      </c>
      <c r="C13" s="419"/>
      <c r="D13" s="184">
        <v>267</v>
      </c>
      <c r="E13" s="184">
        <v>226</v>
      </c>
      <c r="F13" s="184">
        <v>227</v>
      </c>
      <c r="G13" s="68">
        <v>341</v>
      </c>
      <c r="H13" s="68">
        <v>1061</v>
      </c>
      <c r="I13" s="419"/>
      <c r="J13" s="184">
        <v>252</v>
      </c>
      <c r="K13" s="184">
        <v>229</v>
      </c>
      <c r="L13" s="184">
        <v>290</v>
      </c>
      <c r="M13" s="68">
        <v>356</v>
      </c>
      <c r="N13" s="68">
        <v>1128</v>
      </c>
      <c r="O13" s="161"/>
    </row>
    <row r="14" spans="1:15" ht="14.1" customHeight="1" x14ac:dyDescent="0.2">
      <c r="A14" s="9"/>
      <c r="B14" s="4" t="s">
        <v>252</v>
      </c>
      <c r="C14" s="4"/>
      <c r="D14" s="86">
        <v>253</v>
      </c>
      <c r="E14" s="86">
        <v>245</v>
      </c>
      <c r="F14" s="86">
        <v>245</v>
      </c>
      <c r="G14" s="65">
        <v>238</v>
      </c>
      <c r="H14" s="65">
        <v>981</v>
      </c>
      <c r="I14" s="4"/>
      <c r="J14" s="86">
        <v>223</v>
      </c>
      <c r="K14" s="86">
        <v>217</v>
      </c>
      <c r="L14" s="86">
        <v>214</v>
      </c>
      <c r="M14" s="65">
        <v>208</v>
      </c>
      <c r="N14" s="65">
        <v>862</v>
      </c>
      <c r="O14" s="134"/>
    </row>
    <row r="15" spans="1:15" ht="14.1" customHeight="1" x14ac:dyDescent="0.2">
      <c r="A15" s="157"/>
      <c r="B15" s="419" t="s">
        <v>253</v>
      </c>
      <c r="C15" s="419"/>
      <c r="D15" s="184">
        <v>192</v>
      </c>
      <c r="E15" s="184">
        <v>187</v>
      </c>
      <c r="F15" s="184">
        <v>187</v>
      </c>
      <c r="G15" s="68">
        <v>182</v>
      </c>
      <c r="H15" s="68">
        <v>748</v>
      </c>
      <c r="I15" s="419"/>
      <c r="J15" s="184">
        <v>177</v>
      </c>
      <c r="K15" s="184">
        <v>167</v>
      </c>
      <c r="L15" s="184">
        <v>163</v>
      </c>
      <c r="M15" s="68">
        <v>160</v>
      </c>
      <c r="N15" s="68">
        <v>667</v>
      </c>
      <c r="O15" s="161"/>
    </row>
    <row r="16" spans="1:15" ht="14.1" customHeight="1" x14ac:dyDescent="0.2">
      <c r="A16" s="157"/>
      <c r="B16" s="419" t="s">
        <v>254</v>
      </c>
      <c r="C16" s="419"/>
      <c r="D16" s="184">
        <v>61</v>
      </c>
      <c r="E16" s="184">
        <v>58</v>
      </c>
      <c r="F16" s="184">
        <v>59</v>
      </c>
      <c r="G16" s="68">
        <v>56</v>
      </c>
      <c r="H16" s="68">
        <v>233</v>
      </c>
      <c r="I16" s="419"/>
      <c r="J16" s="184">
        <v>46</v>
      </c>
      <c r="K16" s="184">
        <v>50</v>
      </c>
      <c r="L16" s="184">
        <v>51</v>
      </c>
      <c r="M16" s="68">
        <v>48</v>
      </c>
      <c r="N16" s="68">
        <v>195</v>
      </c>
      <c r="O16" s="161"/>
    </row>
    <row r="17" spans="1:15" ht="14.1" customHeight="1" x14ac:dyDescent="0.2">
      <c r="A17" s="157"/>
      <c r="B17" s="229" t="s">
        <v>220</v>
      </c>
      <c r="C17" s="229"/>
      <c r="D17" s="184">
        <v>25</v>
      </c>
      <c r="E17" s="184">
        <v>26</v>
      </c>
      <c r="F17" s="184">
        <v>28</v>
      </c>
      <c r="G17" s="68">
        <v>25</v>
      </c>
      <c r="H17" s="68">
        <v>104</v>
      </c>
      <c r="I17" s="184"/>
      <c r="J17" s="184">
        <v>21</v>
      </c>
      <c r="K17" s="184">
        <v>27</v>
      </c>
      <c r="L17" s="184">
        <v>27</v>
      </c>
      <c r="M17" s="68">
        <v>26</v>
      </c>
      <c r="N17" s="68">
        <v>102</v>
      </c>
      <c r="O17" s="161"/>
    </row>
    <row r="18" spans="1:15" ht="14.1" customHeight="1" x14ac:dyDescent="0.2">
      <c r="A18" s="157"/>
      <c r="B18" s="229" t="s">
        <v>66</v>
      </c>
      <c r="C18" s="229"/>
      <c r="D18" s="184">
        <v>-1483</v>
      </c>
      <c r="E18" s="184">
        <v>-1439</v>
      </c>
      <c r="F18" s="184">
        <v>-1439</v>
      </c>
      <c r="G18" s="68">
        <v>-1497</v>
      </c>
      <c r="H18" s="68">
        <v>-5859</v>
      </c>
      <c r="I18" s="184"/>
      <c r="J18" s="184">
        <v>-1383</v>
      </c>
      <c r="K18" s="184">
        <v>-1313</v>
      </c>
      <c r="L18" s="184">
        <v>-1426</v>
      </c>
      <c r="M18" s="68">
        <v>-1456</v>
      </c>
      <c r="N18" s="68">
        <v>-5579</v>
      </c>
      <c r="O18" s="161"/>
    </row>
    <row r="19" spans="1:15" ht="14.1" customHeight="1" x14ac:dyDescent="0.2">
      <c r="A19" s="157"/>
      <c r="B19" s="231" t="s">
        <v>67</v>
      </c>
      <c r="C19" s="231"/>
      <c r="D19" s="184">
        <v>-629</v>
      </c>
      <c r="E19" s="184">
        <v>-578</v>
      </c>
      <c r="F19" s="184">
        <v>-572</v>
      </c>
      <c r="G19" s="68">
        <v>-674</v>
      </c>
      <c r="H19" s="68">
        <v>-2452</v>
      </c>
      <c r="I19" s="184"/>
      <c r="J19" s="184">
        <v>-585</v>
      </c>
      <c r="K19" s="184">
        <v>-547</v>
      </c>
      <c r="L19" s="184">
        <v>-627</v>
      </c>
      <c r="M19" s="68">
        <v>-637</v>
      </c>
      <c r="N19" s="68">
        <v>-2396</v>
      </c>
      <c r="O19" s="161"/>
    </row>
    <row r="20" spans="1:15" ht="14.1" customHeight="1" x14ac:dyDescent="0.2">
      <c r="A20" s="157"/>
      <c r="B20" s="231" t="s">
        <v>68</v>
      </c>
      <c r="C20" s="231"/>
      <c r="D20" s="184">
        <v>-173</v>
      </c>
      <c r="E20" s="184">
        <v>-160</v>
      </c>
      <c r="F20" s="184">
        <v>-155</v>
      </c>
      <c r="G20" s="68">
        <v>-157</v>
      </c>
      <c r="H20" s="68">
        <v>-646</v>
      </c>
      <c r="I20" s="184"/>
      <c r="J20" s="184">
        <v>-155</v>
      </c>
      <c r="K20" s="184">
        <v>-157</v>
      </c>
      <c r="L20" s="184">
        <v>-158</v>
      </c>
      <c r="M20" s="68">
        <v>-171</v>
      </c>
      <c r="N20" s="68">
        <v>-642</v>
      </c>
      <c r="O20" s="161"/>
    </row>
    <row r="21" spans="1:15" ht="14.1" customHeight="1" x14ac:dyDescent="0.2">
      <c r="A21" s="157"/>
      <c r="B21" s="139" t="s">
        <v>69</v>
      </c>
      <c r="C21" s="231"/>
      <c r="D21" s="184">
        <v>-681</v>
      </c>
      <c r="E21" s="184">
        <v>-701</v>
      </c>
      <c r="F21" s="184">
        <v>-712</v>
      </c>
      <c r="G21" s="68">
        <v>-666</v>
      </c>
      <c r="H21" s="68">
        <v>-2761</v>
      </c>
      <c r="I21" s="184"/>
      <c r="J21" s="184">
        <v>-643</v>
      </c>
      <c r="K21" s="184">
        <v>-609</v>
      </c>
      <c r="L21" s="184">
        <v>-641</v>
      </c>
      <c r="M21" s="68">
        <v>-649</v>
      </c>
      <c r="N21" s="68">
        <v>-2541</v>
      </c>
      <c r="O21" s="161"/>
    </row>
    <row r="22" spans="1:15" ht="14.1" customHeight="1" x14ac:dyDescent="0.2">
      <c r="A22" s="157"/>
      <c r="B22" s="888" t="s">
        <v>70</v>
      </c>
      <c r="C22" s="229"/>
      <c r="D22" s="184">
        <v>-7</v>
      </c>
      <c r="E22" s="184">
        <v>30</v>
      </c>
      <c r="F22" s="184">
        <v>-9</v>
      </c>
      <c r="G22" s="68">
        <v>9</v>
      </c>
      <c r="H22" s="68">
        <v>23</v>
      </c>
      <c r="I22" s="184"/>
      <c r="J22" s="184">
        <v>-10</v>
      </c>
      <c r="K22" s="184">
        <v>-24</v>
      </c>
      <c r="L22" s="184">
        <v>5</v>
      </c>
      <c r="M22" s="68">
        <v>1</v>
      </c>
      <c r="N22" s="68">
        <v>-28</v>
      </c>
      <c r="O22" s="161"/>
    </row>
    <row r="23" spans="1:15" ht="14.1" customHeight="1" x14ac:dyDescent="0.2">
      <c r="A23" s="157"/>
      <c r="B23" s="229" t="s">
        <v>71</v>
      </c>
      <c r="C23" s="229"/>
      <c r="D23" s="668">
        <v>0</v>
      </c>
      <c r="E23" s="668">
        <v>0</v>
      </c>
      <c r="F23" s="184">
        <v>-1E-3</v>
      </c>
      <c r="G23" s="68">
        <v>-0.161</v>
      </c>
      <c r="H23" s="68">
        <v>-1.2999999999999999E-2</v>
      </c>
      <c r="I23" s="184"/>
      <c r="J23" s="184">
        <v>0.66700000000000004</v>
      </c>
      <c r="K23" s="672">
        <v>0.4</v>
      </c>
      <c r="L23" s="668">
        <v>0</v>
      </c>
      <c r="M23" s="68">
        <v>28.552</v>
      </c>
      <c r="N23" s="68">
        <v>29.632999999999999</v>
      </c>
      <c r="O23" s="161"/>
    </row>
    <row r="24" spans="1:15" ht="14.1" customHeight="1" x14ac:dyDescent="0.2">
      <c r="A24" s="157"/>
      <c r="B24" s="229" t="s">
        <v>72</v>
      </c>
      <c r="C24" s="229"/>
      <c r="D24" s="672">
        <v>0</v>
      </c>
      <c r="E24" s="672">
        <v>0</v>
      </c>
      <c r="F24" s="672">
        <v>0</v>
      </c>
      <c r="G24" s="669">
        <v>0</v>
      </c>
      <c r="H24" s="669">
        <v>0</v>
      </c>
      <c r="I24" s="184"/>
      <c r="J24" s="672">
        <v>0</v>
      </c>
      <c r="K24" s="672">
        <v>0</v>
      </c>
      <c r="L24" s="672">
        <v>0</v>
      </c>
      <c r="M24" s="669">
        <v>0</v>
      </c>
      <c r="N24" s="669">
        <v>0</v>
      </c>
      <c r="O24" s="161"/>
    </row>
    <row r="25" spans="1:15" ht="14.1" customHeight="1" x14ac:dyDescent="0.2">
      <c r="A25" s="9"/>
      <c r="B25" s="243" t="s">
        <v>73</v>
      </c>
      <c r="C25" s="243"/>
      <c r="D25" s="86">
        <v>392</v>
      </c>
      <c r="E25" s="86">
        <v>451</v>
      </c>
      <c r="F25" s="86">
        <v>456</v>
      </c>
      <c r="G25" s="65">
        <v>472</v>
      </c>
      <c r="H25" s="65">
        <v>1771</v>
      </c>
      <c r="I25" s="86"/>
      <c r="J25" s="86">
        <v>400</v>
      </c>
      <c r="K25" s="86">
        <v>461</v>
      </c>
      <c r="L25" s="86">
        <v>457</v>
      </c>
      <c r="M25" s="65">
        <v>503</v>
      </c>
      <c r="N25" s="65">
        <v>1821</v>
      </c>
      <c r="O25" s="134"/>
    </row>
    <row r="26" spans="1:15" ht="14.1" customHeight="1" x14ac:dyDescent="0.2">
      <c r="A26" s="467"/>
      <c r="B26" s="468" t="s">
        <v>74</v>
      </c>
      <c r="C26" s="468"/>
      <c r="D26" s="469">
        <v>0.21099999999999999</v>
      </c>
      <c r="E26" s="469">
        <v>0.246</v>
      </c>
      <c r="F26" s="469">
        <v>0.24299999999999999</v>
      </c>
      <c r="G26" s="144">
        <v>0.24399999999999999</v>
      </c>
      <c r="H26" s="144">
        <v>0.23599999999999999</v>
      </c>
      <c r="I26" s="469"/>
      <c r="J26" s="469">
        <v>0.22600000000000001</v>
      </c>
      <c r="K26" s="469">
        <v>0.26100000000000001</v>
      </c>
      <c r="L26" s="469">
        <v>0.247</v>
      </c>
      <c r="M26" s="144">
        <v>0.26400000000000001</v>
      </c>
      <c r="N26" s="144">
        <v>0.25</v>
      </c>
      <c r="O26" s="134"/>
    </row>
    <row r="27" spans="1:15" ht="14.1" customHeight="1" x14ac:dyDescent="0.2">
      <c r="A27" s="9"/>
      <c r="B27" s="243" t="s">
        <v>33</v>
      </c>
      <c r="C27" s="243"/>
      <c r="D27" s="86">
        <v>220</v>
      </c>
      <c r="E27" s="86">
        <v>213</v>
      </c>
      <c r="F27" s="86">
        <v>315</v>
      </c>
      <c r="G27" s="65">
        <v>360</v>
      </c>
      <c r="H27" s="65">
        <v>1107</v>
      </c>
      <c r="I27" s="86"/>
      <c r="J27" s="86">
        <v>208</v>
      </c>
      <c r="K27" s="86">
        <v>226</v>
      </c>
      <c r="L27" s="86">
        <v>254</v>
      </c>
      <c r="M27" s="65">
        <v>262</v>
      </c>
      <c r="N27" s="65">
        <v>951</v>
      </c>
      <c r="O27" s="134"/>
    </row>
    <row r="28" spans="1:15" ht="14.1" customHeight="1" x14ac:dyDescent="0.2">
      <c r="A28" s="157"/>
      <c r="B28" s="231" t="s">
        <v>34</v>
      </c>
      <c r="C28" s="231"/>
      <c r="D28" s="184">
        <v>2</v>
      </c>
      <c r="E28" s="184">
        <v>1</v>
      </c>
      <c r="F28" s="184">
        <v>2</v>
      </c>
      <c r="G28" s="673">
        <v>1</v>
      </c>
      <c r="H28" s="673">
        <v>6</v>
      </c>
      <c r="I28" s="184"/>
      <c r="J28" s="668">
        <v>0</v>
      </c>
      <c r="K28" s="668">
        <v>0</v>
      </c>
      <c r="L28" s="668">
        <v>0</v>
      </c>
      <c r="M28" s="669">
        <v>0</v>
      </c>
      <c r="N28" s="68">
        <v>0.58799999999999997</v>
      </c>
      <c r="O28" s="161"/>
    </row>
    <row r="29" spans="1:15" ht="14.1" customHeight="1" x14ac:dyDescent="0.2">
      <c r="A29" s="9"/>
      <c r="B29" s="243" t="s">
        <v>36</v>
      </c>
      <c r="C29" s="243"/>
      <c r="D29" s="86">
        <v>173</v>
      </c>
      <c r="E29" s="86">
        <v>238</v>
      </c>
      <c r="F29" s="86">
        <v>141</v>
      </c>
      <c r="G29" s="65">
        <v>112</v>
      </c>
      <c r="H29" s="65">
        <v>664</v>
      </c>
      <c r="I29" s="86"/>
      <c r="J29" s="86">
        <v>192</v>
      </c>
      <c r="K29" s="86">
        <v>235</v>
      </c>
      <c r="L29" s="86">
        <v>203</v>
      </c>
      <c r="M29" s="65">
        <v>241</v>
      </c>
      <c r="N29" s="65">
        <v>870</v>
      </c>
      <c r="O29" s="470"/>
    </row>
    <row r="30" spans="1:15" ht="6" customHeight="1" x14ac:dyDescent="0.2">
      <c r="A30" s="46"/>
      <c r="B30" s="415"/>
      <c r="C30" s="415"/>
      <c r="D30" s="129"/>
      <c r="E30" s="415"/>
      <c r="F30" s="415"/>
      <c r="G30" s="415"/>
      <c r="H30" s="659"/>
      <c r="I30" s="415"/>
      <c r="J30" s="471"/>
      <c r="K30" s="415"/>
      <c r="L30" s="415"/>
      <c r="M30" s="415"/>
      <c r="N30" s="415"/>
      <c r="O30" s="46"/>
    </row>
    <row r="31" spans="1:15" ht="6" customHeight="1" x14ac:dyDescent="0.2">
      <c r="A31" s="89"/>
      <c r="B31" s="472"/>
      <c r="C31" s="473"/>
      <c r="D31" s="473"/>
      <c r="E31" s="473"/>
      <c r="F31" s="473"/>
      <c r="G31" s="473"/>
      <c r="H31" s="660"/>
      <c r="I31" s="473"/>
      <c r="J31" s="473"/>
      <c r="K31" s="473"/>
      <c r="L31" s="473"/>
      <c r="M31" s="473"/>
      <c r="N31" s="473"/>
      <c r="O31" s="46"/>
    </row>
    <row r="32" spans="1:15" ht="13.5" customHeight="1" x14ac:dyDescent="0.2">
      <c r="A32" s="157"/>
      <c r="B32" s="965" t="s">
        <v>255</v>
      </c>
      <c r="C32" s="965"/>
      <c r="D32" s="965"/>
      <c r="E32" s="965"/>
      <c r="F32" s="965"/>
      <c r="G32" s="965"/>
      <c r="H32" s="965"/>
      <c r="I32" s="965"/>
      <c r="J32" s="965"/>
      <c r="K32" s="965"/>
      <c r="L32" s="965"/>
      <c r="M32" s="965"/>
      <c r="N32" s="965"/>
      <c r="O32" s="161"/>
    </row>
    <row r="33" spans="1:15" ht="13.5" customHeight="1" x14ac:dyDescent="0.2">
      <c r="A33" s="157"/>
      <c r="B33" s="988" t="s">
        <v>451</v>
      </c>
      <c r="C33" s="994"/>
      <c r="D33" s="994"/>
      <c r="E33" s="994"/>
      <c r="F33" s="994"/>
      <c r="G33" s="994"/>
      <c r="H33" s="994"/>
      <c r="I33" s="994"/>
      <c r="J33" s="994"/>
      <c r="K33" s="994"/>
      <c r="L33" s="994"/>
      <c r="M33" s="994"/>
      <c r="N33" s="994"/>
      <c r="O33" s="161"/>
    </row>
    <row r="34" spans="1:15" ht="13.5" customHeight="1" x14ac:dyDescent="0.2">
      <c r="A34" s="157"/>
      <c r="B34" s="993" t="s">
        <v>485</v>
      </c>
      <c r="C34" s="993"/>
      <c r="D34" s="993"/>
      <c r="E34" s="993"/>
      <c r="F34" s="993"/>
      <c r="G34" s="993"/>
      <c r="H34" s="993"/>
      <c r="I34" s="993"/>
      <c r="J34" s="993"/>
      <c r="K34" s="865"/>
      <c r="L34" s="865"/>
      <c r="M34" s="865"/>
      <c r="N34" s="865"/>
      <c r="O34" s="161"/>
    </row>
    <row r="35" spans="1:15" ht="12.75" customHeight="1" x14ac:dyDescent="0.2">
      <c r="A35" s="157"/>
      <c r="B35" s="993" t="s">
        <v>221</v>
      </c>
      <c r="C35" s="993"/>
      <c r="D35" s="993"/>
      <c r="E35" s="993"/>
      <c r="F35" s="993"/>
      <c r="G35" s="993"/>
      <c r="H35" s="993"/>
      <c r="I35" s="993"/>
      <c r="J35" s="993"/>
      <c r="K35" s="993"/>
      <c r="L35" s="993"/>
      <c r="M35" s="993"/>
      <c r="N35" s="857"/>
      <c r="O35" s="161"/>
    </row>
    <row r="36" spans="1:15" x14ac:dyDescent="0.2">
      <c r="A36" s="157"/>
      <c r="B36" s="980" t="s">
        <v>494</v>
      </c>
      <c r="C36" s="980"/>
      <c r="D36" s="980"/>
      <c r="E36" s="980"/>
      <c r="F36" s="980"/>
      <c r="G36" s="980"/>
      <c r="H36" s="980"/>
      <c r="I36" s="980"/>
      <c r="J36" s="980"/>
      <c r="K36" s="980"/>
      <c r="L36" s="980"/>
      <c r="M36" s="980"/>
      <c r="N36" s="857"/>
      <c r="O36" s="161"/>
    </row>
    <row r="37" spans="1:15" x14ac:dyDescent="0.2">
      <c r="B37" s="159"/>
      <c r="C37" s="159"/>
      <c r="D37" s="159"/>
      <c r="E37" s="159"/>
      <c r="F37" s="159"/>
      <c r="G37" s="159"/>
      <c r="H37" s="159"/>
      <c r="I37" s="159"/>
      <c r="J37" s="159"/>
      <c r="K37" s="159"/>
      <c r="L37" s="159"/>
      <c r="M37" s="159"/>
      <c r="N37" s="159"/>
    </row>
    <row r="39" spans="1:15" ht="13.5" customHeight="1" x14ac:dyDescent="0.2"/>
  </sheetData>
  <mergeCells count="7">
    <mergeCell ref="D4:H4"/>
    <mergeCell ref="J4:N4"/>
    <mergeCell ref="B32:N32"/>
    <mergeCell ref="B35:M35"/>
    <mergeCell ref="B36:M36"/>
    <mergeCell ref="B33:N33"/>
    <mergeCell ref="B34:J34"/>
  </mergeCells>
  <printOptions horizontalCentered="1" verticalCentered="1"/>
  <pageMargins left="0.23622047244094491" right="0.23622047244094491" top="0.15748031496062992" bottom="0.15748031496062992" header="0.31496062992125984" footer="0.31496062992125984"/>
  <pageSetup paperSize="9" scale="85" orientation="landscape"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topLeftCell="B52" zoomScale="120" zoomScaleNormal="120" zoomScaleSheetLayoutView="110" workbookViewId="0"/>
  </sheetViews>
  <sheetFormatPr baseColWidth="10" defaultRowHeight="12.75" x14ac:dyDescent="0.2"/>
  <cols>
    <col min="1" max="16384" width="11" style="45"/>
  </cols>
  <sheetData>
    <row r="1" spans="1:13" x14ac:dyDescent="0.2">
      <c r="A1" s="44" t="s">
        <v>26</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11" spans="1:13" ht="8.25" customHeight="1" x14ac:dyDescent="0.2"/>
    <row r="28" ht="9.75" customHeight="1" x14ac:dyDescent="0.2"/>
    <row r="29" ht="4.5" customHeight="1" x14ac:dyDescent="0.2"/>
    <row r="31" ht="11.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row r="53" ht="9" customHeight="1" x14ac:dyDescent="0.2"/>
  </sheetData>
  <printOptions horizontalCentered="1" verticalCentered="1"/>
  <pageMargins left="0.23622047244094491" right="0.23622047244094491" top="0.15748031496062992" bottom="0.15748031496062992" header="0.31496062992125984" footer="0.31496062992125984"/>
  <pageSetup paperSize="9" scale="77"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68"/>
  <sheetViews>
    <sheetView showGridLines="0" topLeftCell="A40" zoomScaleNormal="100" zoomScaleSheetLayoutView="100" workbookViewId="0"/>
  </sheetViews>
  <sheetFormatPr baseColWidth="10" defaultRowHeight="12.75" x14ac:dyDescent="0.2"/>
  <cols>
    <col min="1" max="1" width="1.625" style="46" customWidth="1"/>
    <col min="2" max="2" width="34.25" style="46" customWidth="1"/>
    <col min="3" max="4" width="11.25" style="46" customWidth="1"/>
    <col min="5" max="5" width="10.75" style="46" customWidth="1"/>
    <col min="6" max="6" width="12.125" style="46" customWidth="1"/>
    <col min="7" max="7" width="1.625" style="120" customWidth="1"/>
    <col min="8" max="8" width="11.125" style="46" customWidth="1"/>
    <col min="9" max="9" width="10.375" style="46" customWidth="1"/>
    <col min="10" max="10" width="10.5" style="46" customWidth="1"/>
    <col min="11" max="11" width="11.5" style="46" customWidth="1"/>
    <col min="12" max="12" width="1.625" style="46" customWidth="1"/>
    <col min="13" max="16384" width="11" style="50"/>
  </cols>
  <sheetData>
    <row r="1" spans="1:12" ht="14.1" customHeight="1" x14ac:dyDescent="0.2">
      <c r="A1" s="47"/>
      <c r="B1" s="158" t="s">
        <v>247</v>
      </c>
      <c r="C1" s="121"/>
      <c r="D1" s="121"/>
      <c r="E1" s="121"/>
      <c r="F1" s="121"/>
      <c r="G1" s="121"/>
      <c r="H1" s="121"/>
      <c r="I1" s="121"/>
      <c r="J1" s="121"/>
      <c r="K1" s="121"/>
      <c r="L1" s="121"/>
    </row>
    <row r="2" spans="1:12" ht="14.1" customHeight="1" x14ac:dyDescent="0.2">
      <c r="A2" s="47"/>
      <c r="B2" s="158" t="s">
        <v>38</v>
      </c>
      <c r="C2" s="417"/>
      <c r="D2" s="121"/>
      <c r="E2" s="121"/>
      <c r="F2" s="121"/>
      <c r="G2" s="121"/>
      <c r="H2" s="121"/>
      <c r="I2" s="121"/>
      <c r="J2" s="121"/>
      <c r="K2" s="121"/>
      <c r="L2" s="121"/>
    </row>
    <row r="3" spans="1:12" ht="14.1" customHeight="1" x14ac:dyDescent="0.2">
      <c r="A3" s="47"/>
      <c r="B3" s="163" t="s">
        <v>224</v>
      </c>
      <c r="C3" s="121"/>
      <c r="D3" s="121"/>
      <c r="E3" s="121"/>
      <c r="F3" s="121"/>
      <c r="G3" s="121"/>
      <c r="H3" s="121"/>
      <c r="I3" s="121"/>
      <c r="J3" s="121"/>
      <c r="K3" s="121"/>
      <c r="L3" s="49"/>
    </row>
    <row r="4" spans="1:12" ht="15" customHeight="1" x14ac:dyDescent="0.2">
      <c r="A4" s="52"/>
      <c r="B4" s="52"/>
      <c r="C4" s="991">
        <v>2016</v>
      </c>
      <c r="D4" s="991"/>
      <c r="E4" s="991"/>
      <c r="F4" s="991"/>
      <c r="G4" s="731"/>
      <c r="H4" s="991">
        <v>2017</v>
      </c>
      <c r="I4" s="991"/>
      <c r="J4" s="991"/>
      <c r="K4" s="991"/>
      <c r="L4" s="53"/>
    </row>
    <row r="5" spans="1:12" ht="5.25" customHeight="1" x14ac:dyDescent="0.2">
      <c r="A5" s="54"/>
      <c r="B5" s="57"/>
      <c r="C5" s="55"/>
      <c r="D5" s="55"/>
      <c r="E5" s="55"/>
      <c r="F5" s="55"/>
      <c r="G5" s="55"/>
      <c r="H5" s="55"/>
      <c r="I5" s="55"/>
      <c r="J5" s="55"/>
      <c r="K5" s="55"/>
      <c r="L5" s="56"/>
    </row>
    <row r="6" spans="1:12" ht="15" customHeight="1" x14ac:dyDescent="0.2">
      <c r="A6" s="58"/>
      <c r="B6" s="109"/>
      <c r="C6" s="719" t="s">
        <v>40</v>
      </c>
      <c r="D6" s="719" t="s">
        <v>41</v>
      </c>
      <c r="E6" s="719" t="s">
        <v>42</v>
      </c>
      <c r="F6" s="656" t="s">
        <v>43</v>
      </c>
      <c r="G6" s="719"/>
      <c r="H6" s="719" t="s">
        <v>40</v>
      </c>
      <c r="I6" s="719" t="s">
        <v>41</v>
      </c>
      <c r="J6" s="719" t="s">
        <v>42</v>
      </c>
      <c r="K6" s="656" t="s">
        <v>43</v>
      </c>
      <c r="L6" s="125"/>
    </row>
    <row r="7" spans="1:12" ht="5.25" customHeight="1" x14ac:dyDescent="0.2">
      <c r="A7" s="58"/>
      <c r="B7" s="96"/>
      <c r="C7" s="97"/>
      <c r="D7" s="97"/>
      <c r="E7" s="97"/>
      <c r="F7" s="97"/>
      <c r="G7" s="97"/>
      <c r="H7" s="97"/>
      <c r="I7" s="97"/>
      <c r="J7" s="97"/>
      <c r="K7" s="97"/>
      <c r="L7" s="125"/>
    </row>
    <row r="8" spans="1:12" ht="5.25" customHeight="1" x14ac:dyDescent="0.2">
      <c r="A8" s="70"/>
      <c r="B8" s="98"/>
      <c r="C8" s="99"/>
      <c r="D8" s="99"/>
      <c r="E8" s="99"/>
      <c r="F8" s="99"/>
      <c r="G8" s="734"/>
      <c r="H8" s="99"/>
      <c r="I8" s="99"/>
      <c r="J8" s="99"/>
      <c r="K8" s="99"/>
      <c r="L8" s="75"/>
    </row>
    <row r="9" spans="1:12" ht="14.1" customHeight="1" x14ac:dyDescent="0.2">
      <c r="A9" s="70"/>
      <c r="B9" s="681" t="s">
        <v>44</v>
      </c>
      <c r="C9" s="67">
        <v>47341.7</v>
      </c>
      <c r="D9" s="67">
        <v>47754.9</v>
      </c>
      <c r="E9" s="67">
        <v>48404.800000000003</v>
      </c>
      <c r="F9" s="327">
        <v>48655.5</v>
      </c>
      <c r="G9" s="67"/>
      <c r="H9" s="67">
        <v>48988</v>
      </c>
      <c r="I9" s="67">
        <v>49478.7</v>
      </c>
      <c r="J9" s="67">
        <v>49105.1</v>
      </c>
      <c r="K9" s="327">
        <v>47415.8</v>
      </c>
      <c r="L9" s="75"/>
    </row>
    <row r="10" spans="1:12" ht="14.1" customHeight="1" x14ac:dyDescent="0.2">
      <c r="A10" s="70"/>
      <c r="B10" s="418" t="s">
        <v>45</v>
      </c>
      <c r="C10" s="69">
        <v>2002.8</v>
      </c>
      <c r="D10" s="69">
        <v>2007.4</v>
      </c>
      <c r="E10" s="69">
        <v>2006.5</v>
      </c>
      <c r="F10" s="329">
        <v>2010.3</v>
      </c>
      <c r="G10" s="69"/>
      <c r="H10" s="69">
        <v>2000.1</v>
      </c>
      <c r="I10" s="69">
        <v>1987.9</v>
      </c>
      <c r="J10" s="69">
        <v>1979.3</v>
      </c>
      <c r="K10" s="329">
        <v>1979.6</v>
      </c>
      <c r="L10" s="75"/>
    </row>
    <row r="11" spans="1:12" ht="14.1" customHeight="1" x14ac:dyDescent="0.2">
      <c r="A11" s="70"/>
      <c r="B11" s="418" t="s">
        <v>46</v>
      </c>
      <c r="C11" s="69">
        <v>2330.9</v>
      </c>
      <c r="D11" s="69">
        <v>2329.8000000000002</v>
      </c>
      <c r="E11" s="69">
        <v>2324.8000000000002</v>
      </c>
      <c r="F11" s="329">
        <v>2324.5</v>
      </c>
      <c r="G11" s="69"/>
      <c r="H11" s="69">
        <v>2312.5</v>
      </c>
      <c r="I11" s="69">
        <v>2297.1999999999998</v>
      </c>
      <c r="J11" s="69">
        <v>2284.1999999999998</v>
      </c>
      <c r="K11" s="329">
        <v>2281.5</v>
      </c>
      <c r="L11" s="75"/>
    </row>
    <row r="12" spans="1:12" ht="14.1" customHeight="1" x14ac:dyDescent="0.2">
      <c r="A12" s="70"/>
      <c r="B12" s="419" t="s">
        <v>47</v>
      </c>
      <c r="C12" s="69">
        <v>2101.5</v>
      </c>
      <c r="D12" s="69">
        <v>2103.9</v>
      </c>
      <c r="E12" s="69">
        <v>2101.6</v>
      </c>
      <c r="F12" s="329">
        <v>2104</v>
      </c>
      <c r="G12" s="69"/>
      <c r="H12" s="69">
        <v>2095.3000000000002</v>
      </c>
      <c r="I12" s="69">
        <v>2082.4</v>
      </c>
      <c r="J12" s="69">
        <v>2072.5</v>
      </c>
      <c r="K12" s="329">
        <v>2072.1999999999998</v>
      </c>
      <c r="L12" s="474"/>
    </row>
    <row r="13" spans="1:12" ht="14.1" customHeight="1" x14ac:dyDescent="0.2">
      <c r="A13" s="70"/>
      <c r="B13" s="532" t="s">
        <v>256</v>
      </c>
      <c r="C13" s="69">
        <v>593</v>
      </c>
      <c r="D13" s="69">
        <v>669.3</v>
      </c>
      <c r="E13" s="69">
        <v>731.8</v>
      </c>
      <c r="F13" s="329">
        <v>805.5</v>
      </c>
      <c r="G13" s="69"/>
      <c r="H13" s="69">
        <v>872.2</v>
      </c>
      <c r="I13" s="69">
        <v>959.9</v>
      </c>
      <c r="J13" s="69">
        <v>1062.5</v>
      </c>
      <c r="K13" s="329">
        <v>1151.5999999999999</v>
      </c>
      <c r="L13" s="474"/>
    </row>
    <row r="14" spans="1:12" ht="14.1" customHeight="1" x14ac:dyDescent="0.2">
      <c r="A14" s="70"/>
      <c r="B14" s="418" t="s">
        <v>226</v>
      </c>
      <c r="C14" s="69">
        <v>43008</v>
      </c>
      <c r="D14" s="69">
        <v>43417.8</v>
      </c>
      <c r="E14" s="69">
        <v>44073.5</v>
      </c>
      <c r="F14" s="329">
        <v>44320.7</v>
      </c>
      <c r="G14" s="69"/>
      <c r="H14" s="69">
        <v>44675.3</v>
      </c>
      <c r="I14" s="69">
        <v>45193.599999999999</v>
      </c>
      <c r="J14" s="69">
        <v>44841.599999999999</v>
      </c>
      <c r="K14" s="329">
        <v>43154.7</v>
      </c>
      <c r="L14" s="75"/>
    </row>
    <row r="15" spans="1:12" ht="14.1" customHeight="1" x14ac:dyDescent="0.2">
      <c r="A15" s="70"/>
      <c r="B15" s="419" t="s">
        <v>49</v>
      </c>
      <c r="C15" s="69">
        <v>23743.5</v>
      </c>
      <c r="D15" s="69">
        <v>23814.2</v>
      </c>
      <c r="E15" s="69">
        <v>23872.799999999999</v>
      </c>
      <c r="F15" s="329">
        <v>23784</v>
      </c>
      <c r="G15" s="69"/>
      <c r="H15" s="69">
        <v>23967</v>
      </c>
      <c r="I15" s="69">
        <v>24288.6</v>
      </c>
      <c r="J15" s="69">
        <v>23753.8</v>
      </c>
      <c r="K15" s="329">
        <v>21880.9</v>
      </c>
      <c r="L15" s="75"/>
    </row>
    <row r="16" spans="1:12" ht="14.1" customHeight="1" x14ac:dyDescent="0.2">
      <c r="A16" s="70"/>
      <c r="B16" s="419" t="s">
        <v>396</v>
      </c>
      <c r="C16" s="69">
        <v>19264.400000000001</v>
      </c>
      <c r="D16" s="69">
        <v>19603.599999999999</v>
      </c>
      <c r="E16" s="69">
        <v>20200.7</v>
      </c>
      <c r="F16" s="329">
        <v>20536.599999999999</v>
      </c>
      <c r="G16" s="69"/>
      <c r="H16" s="69">
        <v>20708.400000000001</v>
      </c>
      <c r="I16" s="69">
        <v>20905</v>
      </c>
      <c r="J16" s="69">
        <v>21087.8</v>
      </c>
      <c r="K16" s="329">
        <v>21273.8</v>
      </c>
      <c r="L16" s="75"/>
    </row>
    <row r="17" spans="1:12" ht="14.1" customHeight="1" x14ac:dyDescent="0.2">
      <c r="A17" s="70"/>
      <c r="B17" s="421" t="s">
        <v>51</v>
      </c>
      <c r="C17" s="69">
        <v>682.2</v>
      </c>
      <c r="D17" s="69">
        <v>704.3</v>
      </c>
      <c r="E17" s="69">
        <v>748</v>
      </c>
      <c r="F17" s="329">
        <v>787.8</v>
      </c>
      <c r="G17" s="69"/>
      <c r="H17" s="69">
        <v>830.1</v>
      </c>
      <c r="I17" s="69">
        <v>896.8</v>
      </c>
      <c r="J17" s="69">
        <v>969.4</v>
      </c>
      <c r="K17" s="329">
        <v>1027</v>
      </c>
      <c r="L17" s="75"/>
    </row>
    <row r="18" spans="1:12" ht="14.1" customHeight="1" x14ac:dyDescent="0.2">
      <c r="A18" s="70"/>
      <c r="B18" s="681" t="s">
        <v>53</v>
      </c>
      <c r="C18" s="67">
        <v>910.5</v>
      </c>
      <c r="D18" s="67">
        <v>850.1</v>
      </c>
      <c r="E18" s="67">
        <v>790.8</v>
      </c>
      <c r="F18" s="327">
        <v>691</v>
      </c>
      <c r="G18" s="67"/>
      <c r="H18" s="67">
        <v>561.79999999999995</v>
      </c>
      <c r="I18" s="67">
        <v>428</v>
      </c>
      <c r="J18" s="67">
        <v>297.89999999999998</v>
      </c>
      <c r="K18" s="329">
        <v>188.1</v>
      </c>
      <c r="L18" s="75"/>
    </row>
    <row r="19" spans="1:12" ht="5.25" customHeight="1" x14ac:dyDescent="0.2">
      <c r="A19" s="70"/>
      <c r="B19" s="475"/>
      <c r="C19" s="475"/>
      <c r="D19" s="475"/>
      <c r="E19" s="475"/>
      <c r="F19" s="475"/>
      <c r="G19" s="235"/>
      <c r="H19" s="475"/>
      <c r="I19" s="475"/>
      <c r="J19" s="475"/>
      <c r="K19" s="475"/>
      <c r="L19" s="75"/>
    </row>
    <row r="20" spans="1:12" ht="14.1" customHeight="1" x14ac:dyDescent="0.2">
      <c r="A20" s="427"/>
      <c r="B20" s="428" t="s">
        <v>54</v>
      </c>
      <c r="C20" s="431">
        <v>48252.2</v>
      </c>
      <c r="D20" s="431">
        <v>48605</v>
      </c>
      <c r="E20" s="431">
        <v>49195.6</v>
      </c>
      <c r="F20" s="430">
        <v>49346.400000000001</v>
      </c>
      <c r="G20" s="67"/>
      <c r="H20" s="431">
        <v>49549.8</v>
      </c>
      <c r="I20" s="431">
        <v>49906.7</v>
      </c>
      <c r="J20" s="431">
        <v>49402.9</v>
      </c>
      <c r="K20" s="430">
        <v>47603.9</v>
      </c>
      <c r="L20" s="132"/>
    </row>
    <row r="21" spans="1:12" ht="5.25" customHeight="1" x14ac:dyDescent="0.2">
      <c r="A21" s="89"/>
      <c r="B21" s="89"/>
      <c r="C21" s="476"/>
      <c r="D21" s="476"/>
      <c r="E21" s="476"/>
      <c r="F21" s="476"/>
      <c r="G21" s="452"/>
      <c r="H21" s="476"/>
      <c r="I21" s="476"/>
      <c r="J21" s="476"/>
      <c r="K21" s="476"/>
    </row>
    <row r="22" spans="1:12" ht="13.5" customHeight="1" x14ac:dyDescent="0.2">
      <c r="A22" s="89"/>
      <c r="B22" s="992" t="s">
        <v>55</v>
      </c>
      <c r="C22" s="992"/>
      <c r="D22" s="992"/>
      <c r="E22" s="992"/>
      <c r="F22" s="992"/>
      <c r="G22" s="992"/>
      <c r="H22" s="992"/>
      <c r="I22" s="992"/>
      <c r="J22" s="992"/>
      <c r="K22" s="992"/>
    </row>
    <row r="23" spans="1:12" x14ac:dyDescent="0.2">
      <c r="A23" s="89"/>
      <c r="B23" s="992"/>
      <c r="C23" s="992"/>
      <c r="D23" s="992"/>
      <c r="E23" s="992"/>
      <c r="F23" s="992"/>
      <c r="G23" s="992"/>
      <c r="H23" s="992"/>
      <c r="I23" s="992"/>
      <c r="J23" s="992"/>
      <c r="K23" s="992"/>
    </row>
    <row r="24" spans="1:12" ht="13.5" customHeight="1" x14ac:dyDescent="0.2">
      <c r="A24" s="89"/>
      <c r="B24" s="995"/>
      <c r="C24" s="995"/>
      <c r="D24" s="995"/>
      <c r="E24" s="995"/>
      <c r="F24" s="995"/>
      <c r="G24" s="995"/>
      <c r="H24" s="995"/>
      <c r="I24" s="995"/>
      <c r="J24" s="995"/>
      <c r="K24" s="995"/>
    </row>
    <row r="25" spans="1:12" ht="13.5" customHeight="1" x14ac:dyDescent="0.2">
      <c r="A25" s="89"/>
      <c r="B25" s="25"/>
      <c r="C25" s="25"/>
      <c r="D25" s="25"/>
      <c r="E25" s="25"/>
      <c r="F25" s="25"/>
      <c r="G25" s="22"/>
      <c r="H25" s="25"/>
      <c r="I25" s="25"/>
      <c r="J25" s="25"/>
      <c r="K25" s="25"/>
    </row>
    <row r="26" spans="1:12" ht="13.5" customHeight="1" x14ac:dyDescent="0.2">
      <c r="A26" s="89"/>
      <c r="B26" s="230" t="s">
        <v>245</v>
      </c>
      <c r="C26" s="107"/>
      <c r="D26" s="107"/>
      <c r="E26" s="107"/>
      <c r="F26" s="107"/>
      <c r="G26" s="107"/>
      <c r="H26" s="107"/>
      <c r="I26" s="107"/>
      <c r="J26" s="107"/>
      <c r="K26" s="107"/>
    </row>
    <row r="27" spans="1:12" x14ac:dyDescent="0.2">
      <c r="A27" s="1"/>
      <c r="B27" s="170" t="s">
        <v>165</v>
      </c>
      <c r="C27" s="107"/>
      <c r="D27" s="107"/>
      <c r="E27" s="107"/>
      <c r="F27" s="107"/>
      <c r="G27" s="107"/>
      <c r="H27" s="107"/>
      <c r="I27" s="107"/>
      <c r="J27" s="107"/>
      <c r="K27" s="107"/>
      <c r="L27" s="122"/>
    </row>
    <row r="28" spans="1:12" ht="15" customHeight="1" x14ac:dyDescent="0.2">
      <c r="A28" s="89"/>
      <c r="B28" s="88"/>
      <c r="C28" s="966">
        <v>2016</v>
      </c>
      <c r="D28" s="966"/>
      <c r="E28" s="966"/>
      <c r="F28" s="966"/>
      <c r="G28" s="108"/>
      <c r="H28" s="966">
        <v>2017</v>
      </c>
      <c r="I28" s="966"/>
      <c r="J28" s="966"/>
      <c r="K28" s="966"/>
    </row>
    <row r="29" spans="1:12" ht="5.25" customHeight="1" x14ac:dyDescent="0.2">
      <c r="A29" s="89"/>
      <c r="B29" s="93"/>
      <c r="C29" s="94"/>
      <c r="D29" s="94"/>
      <c r="E29" s="94"/>
      <c r="F29" s="94"/>
      <c r="G29" s="94"/>
      <c r="H29" s="94"/>
      <c r="I29" s="94"/>
      <c r="J29" s="94"/>
      <c r="K29" s="94"/>
    </row>
    <row r="30" spans="1:12" ht="15" customHeight="1" x14ac:dyDescent="0.2">
      <c r="A30" s="89"/>
      <c r="B30" s="109"/>
      <c r="C30" s="719" t="s">
        <v>40</v>
      </c>
      <c r="D30" s="719" t="s">
        <v>41</v>
      </c>
      <c r="E30" s="719" t="s">
        <v>42</v>
      </c>
      <c r="F30" s="656" t="s">
        <v>43</v>
      </c>
      <c r="G30" s="170"/>
      <c r="H30" s="719" t="s">
        <v>40</v>
      </c>
      <c r="I30" s="719" t="s">
        <v>41</v>
      </c>
      <c r="J30" s="719" t="s">
        <v>42</v>
      </c>
      <c r="K30" s="656" t="s">
        <v>43</v>
      </c>
    </row>
    <row r="31" spans="1:12" ht="5.25" customHeight="1" x14ac:dyDescent="0.2">
      <c r="A31" s="89"/>
      <c r="B31" s="477"/>
      <c r="C31" s="478"/>
      <c r="D31" s="478"/>
      <c r="E31" s="478"/>
      <c r="F31" s="478"/>
      <c r="G31" s="630"/>
      <c r="H31" s="478"/>
      <c r="I31" s="478"/>
      <c r="J31" s="478"/>
      <c r="K31" s="478"/>
    </row>
    <row r="32" spans="1:12" ht="5.25" customHeight="1" x14ac:dyDescent="0.2">
      <c r="A32" s="89"/>
      <c r="B32" s="98"/>
      <c r="C32" s="479"/>
      <c r="D32" s="479"/>
      <c r="E32" s="479"/>
      <c r="F32" s="479"/>
      <c r="G32" s="630"/>
      <c r="H32" s="479"/>
      <c r="I32" s="479"/>
      <c r="J32" s="479"/>
      <c r="K32" s="479"/>
    </row>
    <row r="33" spans="1:12" ht="13.5" customHeight="1" x14ac:dyDescent="0.2">
      <c r="A33" s="70"/>
      <c r="B33" s="485" t="s">
        <v>57</v>
      </c>
      <c r="C33" s="565">
        <v>0.44800000000000001</v>
      </c>
      <c r="D33" s="565">
        <v>0.45200000000000001</v>
      </c>
      <c r="E33" s="565">
        <v>0.45800000000000002</v>
      </c>
      <c r="F33" s="490">
        <v>0.46300000000000002</v>
      </c>
      <c r="G33" s="487"/>
      <c r="H33" s="565">
        <v>0.46400000000000002</v>
      </c>
      <c r="I33" s="565">
        <v>0.46300000000000002</v>
      </c>
      <c r="J33" s="565">
        <v>0.47</v>
      </c>
      <c r="K33" s="490">
        <v>0.49299999999999999</v>
      </c>
      <c r="L33" s="487"/>
    </row>
    <row r="34" spans="1:12" ht="13.5" customHeight="1" x14ac:dyDescent="0.2">
      <c r="A34" s="70"/>
      <c r="B34" s="485" t="s">
        <v>58</v>
      </c>
      <c r="C34" s="67">
        <v>23083</v>
      </c>
      <c r="D34" s="67">
        <v>23707.1</v>
      </c>
      <c r="E34" s="67">
        <v>25353.5</v>
      </c>
      <c r="F34" s="327">
        <v>25623.1</v>
      </c>
      <c r="G34" s="487"/>
      <c r="H34" s="67">
        <v>24781.1</v>
      </c>
      <c r="I34" s="67">
        <v>25227.4</v>
      </c>
      <c r="J34" s="67">
        <v>25554.2</v>
      </c>
      <c r="K34" s="327">
        <v>25466.1</v>
      </c>
      <c r="L34" s="487"/>
    </row>
    <row r="35" spans="1:12" ht="14.25" customHeight="1" x14ac:dyDescent="0.2">
      <c r="A35" s="1"/>
      <c r="B35" s="231" t="s">
        <v>377</v>
      </c>
      <c r="C35" s="110">
        <v>0.55400000000000005</v>
      </c>
      <c r="D35" s="110">
        <v>0.56200000000000006</v>
      </c>
      <c r="E35" s="110">
        <v>0.59199999999999997</v>
      </c>
      <c r="F35" s="111">
        <v>0.59499999999999997</v>
      </c>
      <c r="G35" s="870"/>
      <c r="H35" s="110">
        <v>0.56999999999999995</v>
      </c>
      <c r="I35" s="110">
        <v>0.57399999999999995</v>
      </c>
      <c r="J35" s="110">
        <v>0.58699999999999997</v>
      </c>
      <c r="K35" s="111">
        <v>0.60899999999999999</v>
      </c>
      <c r="L35" s="161"/>
    </row>
    <row r="36" spans="1:12" ht="13.5" customHeight="1" x14ac:dyDescent="0.2">
      <c r="A36" s="70"/>
      <c r="B36" s="485" t="s">
        <v>232</v>
      </c>
      <c r="C36" s="67">
        <v>8690.5</v>
      </c>
      <c r="D36" s="67">
        <v>9399.7999999999993</v>
      </c>
      <c r="E36" s="67">
        <v>10566.3</v>
      </c>
      <c r="F36" s="327">
        <v>12063.1</v>
      </c>
      <c r="G36" s="487"/>
      <c r="H36" s="67">
        <v>13967.6</v>
      </c>
      <c r="I36" s="67">
        <v>14422</v>
      </c>
      <c r="J36" s="67">
        <v>15679.2</v>
      </c>
      <c r="K36" s="327">
        <v>15759.1</v>
      </c>
      <c r="L36" s="487"/>
    </row>
    <row r="37" spans="1:12" ht="14.25" customHeight="1" x14ac:dyDescent="0.2">
      <c r="A37" s="1"/>
      <c r="B37" s="139" t="s">
        <v>378</v>
      </c>
      <c r="C37" s="110">
        <v>0.20499999999999999</v>
      </c>
      <c r="D37" s="110">
        <v>0.22</v>
      </c>
      <c r="E37" s="110">
        <v>0.24399999999999999</v>
      </c>
      <c r="F37" s="111">
        <v>0.27700000000000002</v>
      </c>
      <c r="G37" s="445"/>
      <c r="H37" s="110">
        <v>0.31900000000000001</v>
      </c>
      <c r="I37" s="110">
        <v>0.32600000000000001</v>
      </c>
      <c r="J37" s="110">
        <v>0.35699999999999998</v>
      </c>
      <c r="K37" s="111">
        <v>0.374</v>
      </c>
      <c r="L37" s="161"/>
    </row>
    <row r="38" spans="1:12" ht="13.5" customHeight="1" x14ac:dyDescent="0.2">
      <c r="A38" s="70"/>
      <c r="B38" s="485" t="s">
        <v>412</v>
      </c>
      <c r="C38" s="489">
        <v>2.5000000000000001E-2</v>
      </c>
      <c r="D38" s="489">
        <v>2.1000000000000001E-2</v>
      </c>
      <c r="E38" s="489">
        <v>2.1000000000000001E-2</v>
      </c>
      <c r="F38" s="490">
        <v>2.3E-2</v>
      </c>
      <c r="G38" s="487"/>
      <c r="H38" s="489">
        <v>1.9E-2</v>
      </c>
      <c r="I38" s="489">
        <v>1.9E-2</v>
      </c>
      <c r="J38" s="489">
        <v>2.1000000000000001E-2</v>
      </c>
      <c r="K38" s="490">
        <v>3.1E-2</v>
      </c>
      <c r="L38" s="487"/>
    </row>
    <row r="39" spans="1:12" ht="13.5" customHeight="1" x14ac:dyDescent="0.2">
      <c r="A39" s="70"/>
      <c r="B39" s="513" t="s">
        <v>258</v>
      </c>
      <c r="C39" s="488">
        <v>1.7999999999999999E-2</v>
      </c>
      <c r="D39" s="488">
        <v>1.6E-2</v>
      </c>
      <c r="E39" s="488">
        <v>1.4999999999999999E-2</v>
      </c>
      <c r="F39" s="111">
        <v>1.6E-2</v>
      </c>
      <c r="G39" s="486"/>
      <c r="H39" s="488">
        <v>1.6E-2</v>
      </c>
      <c r="I39" s="488">
        <v>1.4999999999999999E-2</v>
      </c>
      <c r="J39" s="488">
        <v>1.6E-2</v>
      </c>
      <c r="K39" s="490">
        <v>1.7000000000000001E-2</v>
      </c>
      <c r="L39" s="486"/>
    </row>
    <row r="40" spans="1:12" ht="13.5" customHeight="1" x14ac:dyDescent="0.2">
      <c r="A40" s="452"/>
      <c r="B40" s="485" t="s">
        <v>414</v>
      </c>
      <c r="C40" s="489">
        <v>2.5000000000000001E-2</v>
      </c>
      <c r="D40" s="489">
        <v>2.3E-2</v>
      </c>
      <c r="E40" s="489">
        <v>2.1999999999999999E-2</v>
      </c>
      <c r="F40" s="490">
        <v>2.3E-2</v>
      </c>
      <c r="G40" s="487"/>
      <c r="H40" s="489">
        <v>1.9E-2</v>
      </c>
      <c r="I40" s="489">
        <v>1.9E-2</v>
      </c>
      <c r="J40" s="489">
        <v>0.02</v>
      </c>
      <c r="K40" s="490">
        <v>2.1999999999999999E-2</v>
      </c>
    </row>
    <row r="41" spans="1:12" ht="13.5" customHeight="1" x14ac:dyDescent="0.2">
      <c r="A41" s="192"/>
      <c r="B41" s="907" t="s">
        <v>258</v>
      </c>
      <c r="C41" s="488">
        <v>1.7999999999999999E-2</v>
      </c>
      <c r="D41" s="488">
        <v>1.7000000000000001E-2</v>
      </c>
      <c r="E41" s="488">
        <v>1.4999999999999999E-2</v>
      </c>
      <c r="F41" s="111">
        <v>1.6E-2</v>
      </c>
      <c r="G41" s="486"/>
      <c r="H41" s="488">
        <v>1.6E-2</v>
      </c>
      <c r="I41" s="488">
        <v>1.6E-2</v>
      </c>
      <c r="J41" s="488">
        <v>1.6E-2</v>
      </c>
      <c r="K41" s="490">
        <v>1.6E-2</v>
      </c>
      <c r="L41" s="53"/>
    </row>
    <row r="42" spans="1:12" ht="13.5" customHeight="1" x14ac:dyDescent="0.2">
      <c r="A42" s="452"/>
      <c r="B42" s="485" t="s">
        <v>415</v>
      </c>
      <c r="C42" s="67">
        <v>10.3</v>
      </c>
      <c r="D42" s="67">
        <v>10.3</v>
      </c>
      <c r="E42" s="67">
        <v>10.4</v>
      </c>
      <c r="F42" s="327">
        <v>10.3</v>
      </c>
      <c r="G42" s="104"/>
      <c r="H42" s="67">
        <v>9.6</v>
      </c>
      <c r="I42" s="67">
        <v>9.6</v>
      </c>
      <c r="J42" s="67">
        <v>9.6999999999999993</v>
      </c>
      <c r="K42" s="327">
        <v>9.6999999999999993</v>
      </c>
    </row>
    <row r="43" spans="1:12" ht="13.5" customHeight="1" x14ac:dyDescent="0.2">
      <c r="A43" s="452"/>
      <c r="B43" s="513" t="s">
        <v>49</v>
      </c>
      <c r="C43" s="69">
        <v>5.7</v>
      </c>
      <c r="D43" s="69">
        <v>5.7</v>
      </c>
      <c r="E43" s="69">
        <v>5.8</v>
      </c>
      <c r="F43" s="329">
        <v>5.7</v>
      </c>
      <c r="G43" s="69"/>
      <c r="H43" s="69">
        <v>5</v>
      </c>
      <c r="I43" s="69">
        <v>5.0999999999999996</v>
      </c>
      <c r="J43" s="69">
        <v>5.0999999999999996</v>
      </c>
      <c r="K43" s="329">
        <v>5.2</v>
      </c>
    </row>
    <row r="44" spans="1:12" ht="13.5" customHeight="1" x14ac:dyDescent="0.2">
      <c r="A44" s="452"/>
      <c r="B44" s="513" t="s">
        <v>258</v>
      </c>
      <c r="C44" s="69">
        <v>16.600000000000001</v>
      </c>
      <c r="D44" s="69">
        <v>16.600000000000001</v>
      </c>
      <c r="E44" s="69">
        <v>16.600000000000001</v>
      </c>
      <c r="F44" s="329">
        <v>16.5</v>
      </c>
      <c r="G44" s="486"/>
      <c r="H44" s="69">
        <v>15.5</v>
      </c>
      <c r="I44" s="69">
        <v>15.5</v>
      </c>
      <c r="J44" s="69">
        <v>15.6</v>
      </c>
      <c r="K44" s="329">
        <v>15.5</v>
      </c>
    </row>
    <row r="45" spans="1:12" ht="13.5" customHeight="1" x14ac:dyDescent="0.2">
      <c r="A45" s="452"/>
      <c r="B45" s="485" t="s">
        <v>464</v>
      </c>
      <c r="C45" s="86">
        <v>612603</v>
      </c>
      <c r="D45" s="86">
        <v>1216470</v>
      </c>
      <c r="E45" s="86">
        <v>1811886</v>
      </c>
      <c r="F45" s="65">
        <v>2518545</v>
      </c>
      <c r="G45" s="406"/>
      <c r="H45" s="86">
        <v>709516</v>
      </c>
      <c r="I45" s="86">
        <v>1399083</v>
      </c>
      <c r="J45" s="86">
        <v>2063429</v>
      </c>
      <c r="K45" s="65">
        <v>2794399</v>
      </c>
    </row>
    <row r="46" spans="1:12" ht="13.5" customHeight="1" x14ac:dyDescent="0.2">
      <c r="A46" s="452"/>
      <c r="B46" s="733" t="s">
        <v>417</v>
      </c>
      <c r="C46" s="765">
        <v>51599</v>
      </c>
      <c r="D46" s="765">
        <v>113324</v>
      </c>
      <c r="E46" s="765">
        <v>187685</v>
      </c>
      <c r="F46" s="764">
        <v>269326</v>
      </c>
      <c r="G46" s="406"/>
      <c r="H46" s="765">
        <v>86423</v>
      </c>
      <c r="I46" s="765">
        <v>185036</v>
      </c>
      <c r="J46" s="765">
        <v>295720</v>
      </c>
      <c r="K46" s="764">
        <v>418086</v>
      </c>
    </row>
    <row r="47" spans="1:12" ht="5.25" customHeight="1" x14ac:dyDescent="0.2">
      <c r="A47" s="70"/>
      <c r="B47" s="115"/>
      <c r="C47" s="94"/>
      <c r="D47" s="94"/>
      <c r="E47" s="94"/>
      <c r="F47" s="94"/>
      <c r="G47" s="94"/>
      <c r="H47" s="94"/>
      <c r="I47" s="94"/>
      <c r="J47" s="94"/>
      <c r="K47" s="94"/>
    </row>
    <row r="48" spans="1:12" ht="13.5" customHeight="1" x14ac:dyDescent="0.2">
      <c r="A48" s="70"/>
      <c r="B48" s="964" t="s">
        <v>149</v>
      </c>
      <c r="C48" s="964"/>
      <c r="D48" s="964"/>
      <c r="E48" s="964"/>
      <c r="F48" s="964"/>
      <c r="G48" s="964"/>
      <c r="H48" s="964"/>
      <c r="I48" s="964"/>
      <c r="J48" s="964"/>
      <c r="K48" s="461"/>
    </row>
    <row r="49" spans="1:11" ht="13.5" customHeight="1" x14ac:dyDescent="0.2">
      <c r="A49" s="250"/>
      <c r="B49" s="981" t="s">
        <v>259</v>
      </c>
      <c r="C49" s="964"/>
      <c r="D49" s="964"/>
      <c r="E49" s="964"/>
      <c r="F49" s="964"/>
      <c r="G49" s="964"/>
      <c r="H49" s="964"/>
      <c r="I49" s="964"/>
      <c r="J49" s="964"/>
      <c r="K49" s="461"/>
    </row>
    <row r="50" spans="1:11" ht="40.5" customHeight="1" x14ac:dyDescent="0.2">
      <c r="A50" s="493"/>
      <c r="B50" s="981" t="s">
        <v>246</v>
      </c>
      <c r="C50" s="981"/>
      <c r="D50" s="981"/>
      <c r="E50" s="981"/>
      <c r="F50" s="981"/>
      <c r="G50" s="981"/>
      <c r="H50" s="981"/>
      <c r="I50" s="981"/>
      <c r="J50" s="981"/>
      <c r="K50" s="981"/>
    </row>
    <row r="51" spans="1:11" x14ac:dyDescent="0.2">
      <c r="A51" s="89"/>
      <c r="B51" s="850" t="s">
        <v>260</v>
      </c>
      <c r="C51" s="626"/>
      <c r="D51" s="626"/>
      <c r="E51" s="626"/>
      <c r="F51" s="626"/>
      <c r="G51" s="735"/>
      <c r="H51" s="626"/>
      <c r="I51" s="197"/>
      <c r="J51" s="197"/>
      <c r="K51" s="197"/>
    </row>
    <row r="52" spans="1:11" x14ac:dyDescent="0.2">
      <c r="B52" s="829"/>
      <c r="C52" s="627"/>
      <c r="D52" s="627"/>
      <c r="E52" s="627"/>
      <c r="F52" s="627"/>
      <c r="G52" s="736"/>
      <c r="H52" s="627"/>
      <c r="I52" s="161"/>
      <c r="J52" s="161"/>
      <c r="K52" s="161"/>
    </row>
    <row r="53" spans="1:11" x14ac:dyDescent="0.2">
      <c r="C53" s="494"/>
      <c r="D53" s="494"/>
      <c r="E53" s="494"/>
      <c r="F53" s="494"/>
      <c r="G53" s="737"/>
      <c r="H53" s="494"/>
    </row>
    <row r="54" spans="1:11" x14ac:dyDescent="0.2">
      <c r="C54" s="494"/>
      <c r="D54" s="494"/>
      <c r="E54" s="494"/>
      <c r="F54" s="494"/>
      <c r="G54" s="737"/>
      <c r="H54" s="494"/>
    </row>
    <row r="55" spans="1:11" x14ac:dyDescent="0.2">
      <c r="C55" s="494"/>
      <c r="D55" s="494"/>
      <c r="E55" s="494"/>
      <c r="F55" s="494"/>
      <c r="G55" s="737"/>
      <c r="H55" s="494"/>
    </row>
    <row r="56" spans="1:11" x14ac:dyDescent="0.2">
      <c r="C56" s="494"/>
      <c r="D56" s="494"/>
      <c r="E56" s="494"/>
      <c r="F56" s="494"/>
      <c r="G56" s="737"/>
      <c r="H56" s="494"/>
    </row>
    <row r="57" spans="1:11" x14ac:dyDescent="0.2">
      <c r="C57" s="494"/>
      <c r="D57" s="494"/>
      <c r="E57" s="494"/>
      <c r="F57" s="494"/>
      <c r="G57" s="737"/>
      <c r="H57" s="494"/>
    </row>
    <row r="58" spans="1:11" x14ac:dyDescent="0.2">
      <c r="C58" s="494"/>
      <c r="D58" s="494"/>
      <c r="E58" s="494"/>
      <c r="F58" s="494"/>
      <c r="G58" s="737"/>
      <c r="H58" s="494"/>
    </row>
    <row r="59" spans="1:11" x14ac:dyDescent="0.2">
      <c r="C59" s="494"/>
      <c r="D59" s="494"/>
      <c r="E59" s="494"/>
      <c r="F59" s="494"/>
      <c r="G59" s="737"/>
      <c r="H59" s="494"/>
    </row>
    <row r="60" spans="1:11" x14ac:dyDescent="0.2">
      <c r="C60" s="494"/>
      <c r="D60" s="494"/>
      <c r="E60" s="494"/>
      <c r="F60" s="494"/>
      <c r="G60" s="737"/>
      <c r="H60" s="494"/>
    </row>
    <row r="61" spans="1:11" x14ac:dyDescent="0.2">
      <c r="C61" s="494"/>
      <c r="D61" s="494"/>
      <c r="E61" s="494"/>
      <c r="F61" s="494"/>
      <c r="G61" s="737"/>
      <c r="H61" s="494"/>
    </row>
    <row r="62" spans="1:11" x14ac:dyDescent="0.2">
      <c r="C62" s="494"/>
      <c r="D62" s="494"/>
      <c r="E62" s="494"/>
      <c r="F62" s="494"/>
      <c r="G62" s="737"/>
      <c r="H62" s="494"/>
    </row>
    <row r="63" spans="1:11" x14ac:dyDescent="0.2">
      <c r="C63" s="494"/>
      <c r="D63" s="494"/>
      <c r="E63" s="494"/>
      <c r="F63" s="494"/>
      <c r="G63" s="737"/>
      <c r="H63" s="494"/>
    </row>
    <row r="64" spans="1:11" x14ac:dyDescent="0.2">
      <c r="C64" s="494"/>
      <c r="D64" s="494"/>
      <c r="E64" s="494"/>
      <c r="F64" s="494"/>
      <c r="G64" s="737"/>
      <c r="H64" s="494"/>
    </row>
    <row r="65" spans="3:8" x14ac:dyDescent="0.2">
      <c r="C65" s="494"/>
      <c r="D65" s="494"/>
      <c r="E65" s="494"/>
      <c r="F65" s="494"/>
      <c r="G65" s="737"/>
      <c r="H65" s="494"/>
    </row>
    <row r="66" spans="3:8" x14ac:dyDescent="0.2">
      <c r="C66" s="494"/>
      <c r="D66" s="494"/>
      <c r="E66" s="494"/>
      <c r="F66" s="494"/>
      <c r="G66" s="737"/>
      <c r="H66" s="494"/>
    </row>
    <row r="67" spans="3:8" x14ac:dyDescent="0.2">
      <c r="C67" s="494"/>
      <c r="D67" s="494"/>
      <c r="E67" s="494"/>
      <c r="F67" s="494"/>
      <c r="G67" s="737"/>
      <c r="H67" s="494"/>
    </row>
    <row r="68" spans="3:8" x14ac:dyDescent="0.2">
      <c r="C68" s="494"/>
      <c r="D68" s="494"/>
      <c r="E68" s="494"/>
      <c r="F68" s="494"/>
      <c r="G68" s="737"/>
      <c r="H68" s="494"/>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68" orientation="portrait"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O40"/>
  <sheetViews>
    <sheetView showGridLines="0" topLeftCell="A22" zoomScaleNormal="100" zoomScaleSheetLayoutView="100" workbookViewId="0"/>
  </sheetViews>
  <sheetFormatPr baseColWidth="10" defaultRowHeight="12.75" x14ac:dyDescent="0.2"/>
  <cols>
    <col min="1" max="1" width="1.875" style="46" customWidth="1"/>
    <col min="2" max="2" width="36.25" style="46" customWidth="1"/>
    <col min="3" max="3" width="1.75" style="46" customWidth="1"/>
    <col min="4" max="8" width="9.625" style="46" customWidth="1"/>
    <col min="9" max="9" width="2" style="46" customWidth="1"/>
    <col min="10" max="10" width="10.875" style="46" customWidth="1"/>
    <col min="11" max="11" width="9.375" style="46" customWidth="1"/>
    <col min="12" max="12" width="10.375" style="46" customWidth="1"/>
    <col min="13" max="13" width="9.625" style="46" customWidth="1"/>
    <col min="14" max="14" width="10.875" style="46" customWidth="1"/>
    <col min="15" max="15" width="1.625" style="46" customWidth="1"/>
    <col min="16" max="16384" width="11" style="50"/>
  </cols>
  <sheetData>
    <row r="1" spans="1:15" ht="14.1" customHeight="1" x14ac:dyDescent="0.2">
      <c r="A1" s="157"/>
      <c r="B1" s="158" t="s">
        <v>261</v>
      </c>
      <c r="C1" s="158"/>
      <c r="D1" s="158"/>
      <c r="E1" s="158"/>
      <c r="F1" s="158"/>
      <c r="G1" s="158"/>
      <c r="H1" s="996"/>
      <c r="I1" s="996"/>
      <c r="J1" s="996"/>
      <c r="K1" s="158"/>
      <c r="L1" s="158"/>
      <c r="M1" s="158"/>
      <c r="N1" s="158"/>
      <c r="O1" s="196"/>
    </row>
    <row r="2" spans="1:15" ht="14.1" customHeight="1" x14ac:dyDescent="0.2">
      <c r="A2" s="157"/>
      <c r="B2" s="158" t="s">
        <v>59</v>
      </c>
      <c r="C2" s="158"/>
      <c r="D2" s="158"/>
      <c r="E2" s="158"/>
      <c r="F2" s="158"/>
      <c r="G2" s="158"/>
      <c r="H2" s="158"/>
      <c r="I2" s="158"/>
      <c r="J2" s="158"/>
      <c r="K2" s="158"/>
      <c r="L2" s="158"/>
      <c r="M2" s="158"/>
      <c r="N2" s="158"/>
      <c r="O2" s="230"/>
    </row>
    <row r="3" spans="1:15" ht="14.1" customHeight="1" x14ac:dyDescent="0.2">
      <c r="A3" s="157"/>
      <c r="B3" s="403" t="s">
        <v>29</v>
      </c>
      <c r="C3" s="403"/>
      <c r="D3" s="403"/>
      <c r="E3" s="403"/>
      <c r="F3" s="403"/>
      <c r="G3" s="403"/>
      <c r="H3" s="403"/>
      <c r="I3" s="403"/>
      <c r="J3" s="403"/>
      <c r="K3" s="403"/>
      <c r="L3" s="403"/>
      <c r="M3" s="403"/>
      <c r="N3" s="403"/>
      <c r="O3" s="495"/>
    </row>
    <row r="4" spans="1:15" ht="15" customHeight="1" x14ac:dyDescent="0.2">
      <c r="A4" s="89"/>
      <c r="B4" s="52"/>
      <c r="C4" s="52"/>
      <c r="D4" s="966">
        <v>2016</v>
      </c>
      <c r="E4" s="966"/>
      <c r="F4" s="966"/>
      <c r="G4" s="966"/>
      <c r="H4" s="966"/>
      <c r="I4" s="408"/>
      <c r="J4" s="966">
        <v>2017</v>
      </c>
      <c r="K4" s="966"/>
      <c r="L4" s="966"/>
      <c r="M4" s="966"/>
      <c r="N4" s="966"/>
      <c r="O4" s="52"/>
    </row>
    <row r="5" spans="1:15" ht="3.95" customHeight="1" x14ac:dyDescent="0.2">
      <c r="A5" s="89"/>
      <c r="B5" s="57"/>
      <c r="C5" s="57"/>
      <c r="D5" s="1"/>
      <c r="E5" s="1"/>
      <c r="F5" s="103"/>
      <c r="G5" s="1"/>
      <c r="H5" s="1"/>
      <c r="I5" s="122"/>
      <c r="J5" s="1"/>
      <c r="K5" s="1"/>
      <c r="L5" s="103"/>
      <c r="M5" s="1"/>
      <c r="N5" s="1"/>
      <c r="O5" s="57"/>
    </row>
    <row r="6" spans="1:15" ht="15" customHeight="1" x14ac:dyDescent="0.2">
      <c r="A6" s="157"/>
      <c r="B6" s="210"/>
      <c r="C6" s="210"/>
      <c r="D6" s="171" t="s">
        <v>60</v>
      </c>
      <c r="E6" s="171" t="s">
        <v>61</v>
      </c>
      <c r="F6" s="171" t="s">
        <v>62</v>
      </c>
      <c r="G6" s="172" t="s">
        <v>63</v>
      </c>
      <c r="H6" s="172" t="s">
        <v>64</v>
      </c>
      <c r="I6" s="200"/>
      <c r="J6" s="171" t="s">
        <v>60</v>
      </c>
      <c r="K6" s="171" t="s">
        <v>61</v>
      </c>
      <c r="L6" s="171" t="s">
        <v>62</v>
      </c>
      <c r="M6" s="172" t="s">
        <v>63</v>
      </c>
      <c r="N6" s="172" t="s">
        <v>64</v>
      </c>
      <c r="O6" s="210"/>
    </row>
    <row r="7" spans="1:15" ht="5.0999999999999996" customHeight="1" x14ac:dyDescent="0.2">
      <c r="A7" s="1"/>
      <c r="B7" s="174"/>
      <c r="C7" s="174"/>
      <c r="D7" s="174"/>
      <c r="E7" s="464"/>
      <c r="F7" s="174"/>
      <c r="G7" s="174"/>
      <c r="H7" s="174"/>
      <c r="I7" s="409"/>
      <c r="J7" s="174"/>
      <c r="K7" s="464"/>
      <c r="L7" s="174"/>
      <c r="M7" s="174"/>
      <c r="N7" s="174"/>
      <c r="O7" s="496"/>
    </row>
    <row r="8" spans="1:15" ht="5.0999999999999996" customHeight="1" x14ac:dyDescent="0.2">
      <c r="A8" s="1"/>
      <c r="B8" s="465"/>
      <c r="C8" s="465"/>
      <c r="D8" s="465"/>
      <c r="E8" s="466"/>
      <c r="F8" s="465"/>
      <c r="G8" s="465"/>
      <c r="H8" s="465"/>
      <c r="I8" s="410"/>
      <c r="J8" s="465"/>
      <c r="K8" s="466"/>
      <c r="L8" s="465"/>
      <c r="M8" s="465"/>
      <c r="N8" s="465"/>
      <c r="O8" s="496"/>
    </row>
    <row r="9" spans="1:15" ht="14.1" customHeight="1" x14ac:dyDescent="0.2">
      <c r="A9" s="9"/>
      <c r="B9" s="243" t="s">
        <v>30</v>
      </c>
      <c r="C9" s="243"/>
      <c r="D9" s="86">
        <v>1752</v>
      </c>
      <c r="E9" s="86">
        <v>1712</v>
      </c>
      <c r="F9" s="86">
        <v>1676</v>
      </c>
      <c r="G9" s="65">
        <v>1721</v>
      </c>
      <c r="H9" s="65">
        <v>6861</v>
      </c>
      <c r="I9" s="135"/>
      <c r="J9" s="86">
        <v>1601</v>
      </c>
      <c r="K9" s="86">
        <v>1607</v>
      </c>
      <c r="L9" s="86">
        <v>1602</v>
      </c>
      <c r="M9" s="65">
        <v>1730</v>
      </c>
      <c r="N9" s="65">
        <v>6540</v>
      </c>
      <c r="O9" s="497"/>
    </row>
    <row r="10" spans="1:15" ht="14.1" customHeight="1" x14ac:dyDescent="0.2">
      <c r="A10" s="157"/>
      <c r="B10" s="418" t="s">
        <v>280</v>
      </c>
      <c r="C10" s="418"/>
      <c r="D10" s="184">
        <v>1384</v>
      </c>
      <c r="E10" s="184">
        <v>1376</v>
      </c>
      <c r="F10" s="184">
        <v>1325</v>
      </c>
      <c r="G10" s="68">
        <v>1278</v>
      </c>
      <c r="H10" s="68">
        <v>5363</v>
      </c>
      <c r="I10" s="217"/>
      <c r="J10" s="184">
        <v>1255</v>
      </c>
      <c r="K10" s="184">
        <v>1276</v>
      </c>
      <c r="L10" s="184">
        <v>1258</v>
      </c>
      <c r="M10" s="68">
        <v>1262</v>
      </c>
      <c r="N10" s="68">
        <v>5050</v>
      </c>
      <c r="O10" s="418"/>
    </row>
    <row r="11" spans="1:15" ht="14.1" customHeight="1" x14ac:dyDescent="0.2">
      <c r="A11" s="157"/>
      <c r="B11" s="498" t="s">
        <v>250</v>
      </c>
      <c r="C11" s="498"/>
      <c r="D11" s="184">
        <v>787</v>
      </c>
      <c r="E11" s="184">
        <v>790</v>
      </c>
      <c r="F11" s="184">
        <v>779</v>
      </c>
      <c r="G11" s="68">
        <v>738</v>
      </c>
      <c r="H11" s="68">
        <v>3094</v>
      </c>
      <c r="I11" s="217"/>
      <c r="J11" s="184">
        <v>728</v>
      </c>
      <c r="K11" s="184">
        <v>740</v>
      </c>
      <c r="L11" s="184">
        <v>718</v>
      </c>
      <c r="M11" s="68">
        <v>725</v>
      </c>
      <c r="N11" s="68">
        <v>2912</v>
      </c>
      <c r="O11" s="498"/>
    </row>
    <row r="12" spans="1:15" ht="14.1" customHeight="1" x14ac:dyDescent="0.2">
      <c r="A12" s="157"/>
      <c r="B12" s="418" t="s">
        <v>401</v>
      </c>
      <c r="C12" s="418"/>
      <c r="D12" s="184">
        <v>367</v>
      </c>
      <c r="E12" s="184">
        <v>336</v>
      </c>
      <c r="F12" s="184">
        <v>351</v>
      </c>
      <c r="G12" s="68">
        <v>443</v>
      </c>
      <c r="H12" s="68">
        <v>1497</v>
      </c>
      <c r="I12" s="217"/>
      <c r="J12" s="184">
        <v>346</v>
      </c>
      <c r="K12" s="184">
        <v>331</v>
      </c>
      <c r="L12" s="184">
        <v>344</v>
      </c>
      <c r="M12" s="68">
        <v>468</v>
      </c>
      <c r="N12" s="68">
        <v>1490</v>
      </c>
      <c r="O12" s="418"/>
    </row>
    <row r="13" spans="1:15" ht="14.1" customHeight="1" x14ac:dyDescent="0.2">
      <c r="A13" s="157"/>
      <c r="B13" s="229" t="s">
        <v>220</v>
      </c>
      <c r="C13" s="229"/>
      <c r="D13" s="184">
        <v>34</v>
      </c>
      <c r="E13" s="184">
        <v>36</v>
      </c>
      <c r="F13" s="184">
        <v>37</v>
      </c>
      <c r="G13" s="68">
        <v>34</v>
      </c>
      <c r="H13" s="68">
        <v>141</v>
      </c>
      <c r="I13" s="217"/>
      <c r="J13" s="184">
        <v>29</v>
      </c>
      <c r="K13" s="184">
        <v>30</v>
      </c>
      <c r="L13" s="184">
        <v>27</v>
      </c>
      <c r="M13" s="68">
        <v>31</v>
      </c>
      <c r="N13" s="68">
        <v>116</v>
      </c>
      <c r="O13" s="229"/>
    </row>
    <row r="14" spans="1:15" ht="14.1" customHeight="1" x14ac:dyDescent="0.2">
      <c r="A14" s="157"/>
      <c r="B14" s="888" t="s">
        <v>66</v>
      </c>
      <c r="C14" s="229"/>
      <c r="D14" s="184">
        <v>-1317</v>
      </c>
      <c r="E14" s="184">
        <v>-1285</v>
      </c>
      <c r="F14" s="184">
        <v>-1253</v>
      </c>
      <c r="G14" s="68">
        <v>-1421</v>
      </c>
      <c r="H14" s="68">
        <v>-5276</v>
      </c>
      <c r="I14" s="217"/>
      <c r="J14" s="184">
        <v>-1215</v>
      </c>
      <c r="K14" s="184">
        <v>-1204</v>
      </c>
      <c r="L14" s="184">
        <v>-1219</v>
      </c>
      <c r="M14" s="68">
        <v>-1386</v>
      </c>
      <c r="N14" s="68">
        <v>-5024</v>
      </c>
      <c r="O14" s="229"/>
    </row>
    <row r="15" spans="1:15" ht="14.1" customHeight="1" x14ac:dyDescent="0.2">
      <c r="A15" s="157"/>
      <c r="B15" s="231" t="s">
        <v>67</v>
      </c>
      <c r="C15" s="231"/>
      <c r="D15" s="184">
        <v>-806</v>
      </c>
      <c r="E15" s="184">
        <v>-787</v>
      </c>
      <c r="F15" s="184">
        <v>-774</v>
      </c>
      <c r="G15" s="68">
        <v>-858</v>
      </c>
      <c r="H15" s="68">
        <v>-3226</v>
      </c>
      <c r="I15" s="217"/>
      <c r="J15" s="184">
        <v>-747</v>
      </c>
      <c r="K15" s="184">
        <v>-732</v>
      </c>
      <c r="L15" s="184">
        <v>-767</v>
      </c>
      <c r="M15" s="68">
        <v>-879</v>
      </c>
      <c r="N15" s="68">
        <v>-3125</v>
      </c>
      <c r="O15" s="231"/>
    </row>
    <row r="16" spans="1:15" ht="14.1" customHeight="1" x14ac:dyDescent="0.2">
      <c r="A16" s="157"/>
      <c r="B16" s="231" t="s">
        <v>68</v>
      </c>
      <c r="C16" s="231"/>
      <c r="D16" s="184">
        <v>-132</v>
      </c>
      <c r="E16" s="184">
        <v>-135</v>
      </c>
      <c r="F16" s="184">
        <v>-116</v>
      </c>
      <c r="G16" s="68">
        <v>-145</v>
      </c>
      <c r="H16" s="68">
        <v>-528</v>
      </c>
      <c r="I16" s="217"/>
      <c r="J16" s="184">
        <v>-111</v>
      </c>
      <c r="K16" s="184">
        <v>-111</v>
      </c>
      <c r="L16" s="184">
        <v>-110</v>
      </c>
      <c r="M16" s="68">
        <v>-110</v>
      </c>
      <c r="N16" s="68">
        <v>-442</v>
      </c>
      <c r="O16" s="231"/>
    </row>
    <row r="17" spans="1:15" ht="14.1" customHeight="1" x14ac:dyDescent="0.2">
      <c r="A17" s="157"/>
      <c r="B17" s="139" t="s">
        <v>69</v>
      </c>
      <c r="C17" s="231"/>
      <c r="D17" s="184">
        <v>-379</v>
      </c>
      <c r="E17" s="184">
        <v>-362</v>
      </c>
      <c r="F17" s="184">
        <v>-363</v>
      </c>
      <c r="G17" s="68">
        <v>-418</v>
      </c>
      <c r="H17" s="68">
        <v>-1522</v>
      </c>
      <c r="I17" s="217"/>
      <c r="J17" s="184">
        <v>-357</v>
      </c>
      <c r="K17" s="184">
        <v>-360</v>
      </c>
      <c r="L17" s="184">
        <v>-342</v>
      </c>
      <c r="M17" s="68">
        <v>-397</v>
      </c>
      <c r="N17" s="68">
        <v>-1456</v>
      </c>
      <c r="O17" s="231"/>
    </row>
    <row r="18" spans="1:15" ht="14.1" customHeight="1" x14ac:dyDescent="0.2">
      <c r="A18" s="157"/>
      <c r="B18" s="888" t="s">
        <v>70</v>
      </c>
      <c r="C18" s="229"/>
      <c r="D18" s="184">
        <v>-8</v>
      </c>
      <c r="E18" s="184">
        <v>-4</v>
      </c>
      <c r="F18" s="184">
        <v>-1</v>
      </c>
      <c r="G18" s="68">
        <v>-2</v>
      </c>
      <c r="H18" s="68">
        <v>-16</v>
      </c>
      <c r="I18" s="217"/>
      <c r="J18" s="184">
        <v>1</v>
      </c>
      <c r="K18" s="184">
        <v>-0.3</v>
      </c>
      <c r="L18" s="184">
        <v>0.02</v>
      </c>
      <c r="M18" s="673">
        <v>4</v>
      </c>
      <c r="N18" s="68">
        <v>4</v>
      </c>
      <c r="O18" s="229"/>
    </row>
    <row r="19" spans="1:15" ht="14.1" customHeight="1" x14ac:dyDescent="0.2">
      <c r="A19" s="157"/>
      <c r="B19" s="229" t="s">
        <v>71</v>
      </c>
      <c r="C19" s="229"/>
      <c r="D19" s="668">
        <v>0</v>
      </c>
      <c r="E19" s="184">
        <v>-2</v>
      </c>
      <c r="F19" s="668">
        <v>0</v>
      </c>
      <c r="G19" s="68">
        <v>1</v>
      </c>
      <c r="H19" s="68">
        <v>-1</v>
      </c>
      <c r="I19" s="217"/>
      <c r="J19" s="668">
        <v>0</v>
      </c>
      <c r="K19" s="672">
        <v>0</v>
      </c>
      <c r="L19" s="672">
        <v>2</v>
      </c>
      <c r="M19" s="68">
        <v>1</v>
      </c>
      <c r="N19" s="68">
        <v>3</v>
      </c>
      <c r="O19" s="229"/>
    </row>
    <row r="20" spans="1:15" ht="14.1" customHeight="1" x14ac:dyDescent="0.2">
      <c r="A20" s="157"/>
      <c r="B20" s="229" t="s">
        <v>72</v>
      </c>
      <c r="C20" s="229"/>
      <c r="D20" s="668">
        <v>0</v>
      </c>
      <c r="E20" s="668">
        <v>0</v>
      </c>
      <c r="F20" s="668">
        <v>0</v>
      </c>
      <c r="G20" s="669">
        <v>0</v>
      </c>
      <c r="H20" s="669">
        <v>0</v>
      </c>
      <c r="I20" s="217"/>
      <c r="J20" s="668">
        <v>0</v>
      </c>
      <c r="K20" s="668">
        <v>0</v>
      </c>
      <c r="L20" s="668">
        <v>0</v>
      </c>
      <c r="M20" s="68">
        <v>-1</v>
      </c>
      <c r="N20" s="68">
        <v>-1</v>
      </c>
      <c r="O20" s="229"/>
    </row>
    <row r="21" spans="1:15" ht="14.1" customHeight="1" x14ac:dyDescent="0.2">
      <c r="A21" s="9"/>
      <c r="B21" s="243" t="s">
        <v>73</v>
      </c>
      <c r="C21" s="243"/>
      <c r="D21" s="86">
        <v>461</v>
      </c>
      <c r="E21" s="86">
        <v>456</v>
      </c>
      <c r="F21" s="86">
        <v>458</v>
      </c>
      <c r="G21" s="65">
        <v>334</v>
      </c>
      <c r="H21" s="65">
        <v>1709</v>
      </c>
      <c r="I21" s="135"/>
      <c r="J21" s="86">
        <v>416</v>
      </c>
      <c r="K21" s="86">
        <v>433</v>
      </c>
      <c r="L21" s="86">
        <v>412</v>
      </c>
      <c r="M21" s="65">
        <v>377</v>
      </c>
      <c r="N21" s="65">
        <v>1639</v>
      </c>
      <c r="O21" s="243"/>
    </row>
    <row r="22" spans="1:15" ht="14.1" customHeight="1" x14ac:dyDescent="0.2">
      <c r="A22" s="467"/>
      <c r="B22" s="468" t="s">
        <v>74</v>
      </c>
      <c r="C22" s="468"/>
      <c r="D22" s="469">
        <v>0.26300000000000001</v>
      </c>
      <c r="E22" s="469">
        <v>0.26600000000000001</v>
      </c>
      <c r="F22" s="469">
        <v>0.27300000000000002</v>
      </c>
      <c r="G22" s="144">
        <v>0.19400000000000001</v>
      </c>
      <c r="H22" s="144">
        <v>0.249</v>
      </c>
      <c r="I22" s="143"/>
      <c r="J22" s="469">
        <v>0.26</v>
      </c>
      <c r="K22" s="469">
        <v>0.27</v>
      </c>
      <c r="L22" s="469">
        <v>0.25700000000000001</v>
      </c>
      <c r="M22" s="144">
        <v>0.218</v>
      </c>
      <c r="N22" s="144">
        <v>0.251</v>
      </c>
      <c r="O22" s="468"/>
    </row>
    <row r="23" spans="1:15" ht="14.1" customHeight="1" x14ac:dyDescent="0.2">
      <c r="A23" s="9"/>
      <c r="B23" s="243" t="s">
        <v>33</v>
      </c>
      <c r="C23" s="243"/>
      <c r="D23" s="184">
        <v>192</v>
      </c>
      <c r="E23" s="184">
        <v>223</v>
      </c>
      <c r="F23" s="184">
        <v>238</v>
      </c>
      <c r="G23" s="68">
        <v>278</v>
      </c>
      <c r="H23" s="68">
        <v>931</v>
      </c>
      <c r="I23" s="217"/>
      <c r="J23" s="184">
        <v>225</v>
      </c>
      <c r="K23" s="184">
        <v>209</v>
      </c>
      <c r="L23" s="184">
        <v>170</v>
      </c>
      <c r="M23" s="68">
        <v>223</v>
      </c>
      <c r="N23" s="68">
        <v>827</v>
      </c>
      <c r="O23" s="243"/>
    </row>
    <row r="24" spans="1:15" ht="14.1" customHeight="1" x14ac:dyDescent="0.2">
      <c r="A24" s="157"/>
      <c r="B24" s="231" t="s">
        <v>34</v>
      </c>
      <c r="C24" s="231"/>
      <c r="D24" s="184" t="s">
        <v>35</v>
      </c>
      <c r="E24" s="668" t="s">
        <v>35</v>
      </c>
      <c r="F24" s="184" t="s">
        <v>35</v>
      </c>
      <c r="G24" s="669">
        <v>0</v>
      </c>
      <c r="H24" s="669">
        <v>0</v>
      </c>
      <c r="I24" s="217"/>
      <c r="J24" s="184" t="s">
        <v>35</v>
      </c>
      <c r="K24" s="668">
        <v>0</v>
      </c>
      <c r="L24" s="668">
        <v>0</v>
      </c>
      <c r="M24" s="916">
        <v>0</v>
      </c>
      <c r="N24" s="669">
        <v>0</v>
      </c>
      <c r="O24" s="231"/>
    </row>
    <row r="25" spans="1:15" ht="14.1" customHeight="1" x14ac:dyDescent="0.2">
      <c r="A25" s="9"/>
      <c r="B25" s="243" t="s">
        <v>36</v>
      </c>
      <c r="C25" s="243"/>
      <c r="D25" s="86">
        <v>269</v>
      </c>
      <c r="E25" s="86">
        <v>233</v>
      </c>
      <c r="F25" s="86">
        <v>219</v>
      </c>
      <c r="G25" s="65">
        <v>56</v>
      </c>
      <c r="H25" s="65">
        <v>778</v>
      </c>
      <c r="I25" s="135"/>
      <c r="J25" s="86">
        <v>191</v>
      </c>
      <c r="K25" s="86">
        <v>224</v>
      </c>
      <c r="L25" s="86">
        <v>242</v>
      </c>
      <c r="M25" s="65">
        <v>154</v>
      </c>
      <c r="N25" s="65">
        <v>812</v>
      </c>
      <c r="O25" s="243"/>
    </row>
    <row r="26" spans="1:15" ht="6" customHeight="1" x14ac:dyDescent="0.2">
      <c r="A26" s="89"/>
      <c r="B26" s="499"/>
      <c r="C26" s="499"/>
      <c r="D26" s="190"/>
      <c r="E26" s="499"/>
      <c r="F26" s="499"/>
      <c r="G26" s="499"/>
      <c r="H26" s="499"/>
      <c r="I26" s="415"/>
      <c r="J26" s="190"/>
      <c r="K26" s="499"/>
      <c r="L26" s="499"/>
      <c r="M26" s="499"/>
      <c r="N26" s="499"/>
      <c r="O26" s="473"/>
    </row>
    <row r="27" spans="1:15" ht="6" customHeight="1" x14ac:dyDescent="0.2">
      <c r="A27" s="89"/>
      <c r="B27" s="472"/>
      <c r="C27" s="473"/>
      <c r="D27" s="473"/>
      <c r="E27" s="473"/>
      <c r="F27" s="473"/>
      <c r="G27" s="473"/>
      <c r="H27" s="473"/>
      <c r="I27" s="416"/>
      <c r="J27" s="473"/>
      <c r="K27" s="473"/>
      <c r="L27" s="473"/>
      <c r="M27" s="473"/>
      <c r="N27" s="473"/>
      <c r="O27" s="473"/>
    </row>
    <row r="28" spans="1:15" x14ac:dyDescent="0.2">
      <c r="A28" s="157"/>
      <c r="B28" s="965" t="s">
        <v>37</v>
      </c>
      <c r="C28" s="965"/>
      <c r="D28" s="965"/>
      <c r="E28" s="965"/>
      <c r="F28" s="965"/>
      <c r="G28" s="965"/>
      <c r="H28" s="965"/>
      <c r="I28" s="965"/>
      <c r="J28" s="965"/>
      <c r="K28" s="965"/>
      <c r="L28" s="965"/>
      <c r="M28" s="965"/>
      <c r="N28" s="965"/>
      <c r="O28" s="161"/>
    </row>
    <row r="29" spans="1:15" s="692" customFormat="1" ht="24" customHeight="1" x14ac:dyDescent="0.2">
      <c r="A29" s="690"/>
      <c r="B29" s="988" t="s">
        <v>455</v>
      </c>
      <c r="C29" s="994"/>
      <c r="D29" s="994"/>
      <c r="E29" s="994"/>
      <c r="F29" s="994"/>
      <c r="G29" s="994"/>
      <c r="H29" s="994"/>
      <c r="I29" s="994"/>
      <c r="J29" s="994"/>
      <c r="K29" s="994"/>
      <c r="L29" s="994"/>
      <c r="M29" s="994"/>
      <c r="N29" s="994"/>
      <c r="O29" s="691"/>
    </row>
    <row r="30" spans="1:15" x14ac:dyDescent="0.2">
      <c r="A30" s="157"/>
      <c r="B30" s="795" t="s">
        <v>262</v>
      </c>
      <c r="C30" s="161"/>
      <c r="D30" s="161"/>
      <c r="E30" s="161"/>
      <c r="F30" s="161"/>
      <c r="G30" s="161"/>
      <c r="H30" s="161"/>
      <c r="I30" s="161"/>
      <c r="J30" s="161"/>
      <c r="K30" s="161"/>
      <c r="L30" s="161"/>
      <c r="M30" s="161"/>
      <c r="N30" s="161"/>
      <c r="O30" s="161"/>
    </row>
    <row r="31" spans="1:15" x14ac:dyDescent="0.2">
      <c r="A31" s="157"/>
      <c r="C31" s="828"/>
      <c r="D31" s="828"/>
      <c r="E31" s="828"/>
      <c r="F31" s="828"/>
      <c r="G31" s="828"/>
      <c r="H31" s="828"/>
      <c r="I31" s="828"/>
      <c r="J31" s="828"/>
      <c r="K31" s="828"/>
      <c r="L31" s="828"/>
      <c r="M31" s="828"/>
      <c r="N31" s="828"/>
      <c r="O31" s="828"/>
    </row>
    <row r="32" spans="1:15" x14ac:dyDescent="0.2">
      <c r="B32" s="138"/>
      <c r="D32" s="82"/>
      <c r="E32" s="82"/>
      <c r="F32" s="82"/>
      <c r="G32" s="82"/>
      <c r="H32" s="82"/>
      <c r="I32" s="82"/>
      <c r="J32" s="82"/>
      <c r="K32" s="82"/>
    </row>
    <row r="33" spans="2:11" x14ac:dyDescent="0.2">
      <c r="B33" s="138"/>
      <c r="D33" s="82"/>
      <c r="E33" s="82"/>
      <c r="F33" s="82"/>
      <c r="G33" s="82"/>
      <c r="H33" s="82"/>
      <c r="I33" s="82"/>
      <c r="J33" s="82"/>
      <c r="K33" s="82"/>
    </row>
    <row r="34" spans="2:11" x14ac:dyDescent="0.2">
      <c r="B34" s="138"/>
      <c r="D34" s="82"/>
      <c r="E34" s="82"/>
      <c r="F34" s="82"/>
      <c r="G34" s="82"/>
      <c r="H34" s="82"/>
      <c r="I34" s="82"/>
      <c r="J34" s="82"/>
      <c r="K34" s="82"/>
    </row>
    <row r="35" spans="2:11" x14ac:dyDescent="0.2">
      <c r="B35" s="133"/>
      <c r="D35" s="82"/>
      <c r="E35" s="82"/>
      <c r="F35" s="82"/>
      <c r="G35" s="82"/>
      <c r="H35" s="82"/>
      <c r="I35" s="82"/>
      <c r="J35" s="82"/>
      <c r="K35" s="82"/>
    </row>
    <row r="36" spans="2:11" x14ac:dyDescent="0.2">
      <c r="B36" s="141"/>
      <c r="D36" s="155"/>
      <c r="E36" s="155"/>
      <c r="F36" s="155"/>
      <c r="G36" s="155"/>
      <c r="H36" s="155"/>
      <c r="I36" s="155"/>
      <c r="J36" s="155"/>
      <c r="K36" s="155"/>
    </row>
    <row r="37" spans="2:11" x14ac:dyDescent="0.2">
      <c r="B37" s="133"/>
      <c r="D37" s="82"/>
      <c r="E37" s="82"/>
      <c r="F37" s="82"/>
      <c r="G37" s="82"/>
      <c r="H37" s="82"/>
      <c r="I37" s="82"/>
      <c r="J37" s="82"/>
      <c r="K37" s="82"/>
    </row>
    <row r="38" spans="2:11" x14ac:dyDescent="0.2">
      <c r="B38" s="154"/>
      <c r="D38" s="82"/>
      <c r="E38" s="82"/>
      <c r="F38" s="82"/>
      <c r="G38" s="82"/>
      <c r="H38" s="82"/>
      <c r="I38" s="82"/>
      <c r="J38" s="82"/>
      <c r="K38" s="82"/>
    </row>
    <row r="39" spans="2:11" x14ac:dyDescent="0.2">
      <c r="B39" s="133"/>
      <c r="D39" s="82"/>
      <c r="E39" s="82"/>
      <c r="F39" s="82"/>
      <c r="G39" s="82"/>
      <c r="H39" s="82"/>
      <c r="I39" s="82"/>
      <c r="J39" s="82"/>
      <c r="K39" s="82"/>
    </row>
    <row r="40" spans="2:11" x14ac:dyDescent="0.2">
      <c r="D40" s="82"/>
      <c r="E40" s="82"/>
      <c r="F40" s="82"/>
      <c r="G40" s="82"/>
      <c r="H40" s="82"/>
      <c r="I40" s="82"/>
      <c r="J40" s="82"/>
    </row>
  </sheetData>
  <mergeCells count="5">
    <mergeCell ref="H1:J1"/>
    <mergeCell ref="D4:H4"/>
    <mergeCell ref="J4:N4"/>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L95"/>
  <sheetViews>
    <sheetView showGridLines="0" topLeftCell="A43" zoomScaleNormal="100" zoomScaleSheetLayoutView="100" workbookViewId="0"/>
  </sheetViews>
  <sheetFormatPr baseColWidth="10" defaultColWidth="1.625" defaultRowHeight="12.75" x14ac:dyDescent="0.2"/>
  <cols>
    <col min="1" max="1" width="1.625" style="46" customWidth="1"/>
    <col min="2" max="2" width="32.625" style="46" customWidth="1"/>
    <col min="3" max="3" width="10.625" style="46" customWidth="1"/>
    <col min="4" max="5" width="10.25" style="46" customWidth="1"/>
    <col min="6" max="6" width="11.75" style="46" customWidth="1"/>
    <col min="7" max="7" width="1.625" style="120" customWidth="1"/>
    <col min="8" max="8" width="10.625" style="46" customWidth="1"/>
    <col min="9" max="9" width="10" style="46" customWidth="1"/>
    <col min="10" max="10" width="10.625" style="46" customWidth="1"/>
    <col min="11" max="11" width="11" style="46" customWidth="1"/>
    <col min="12" max="12" width="1.625" style="46" customWidth="1"/>
    <col min="13" max="228" width="11" style="50" customWidth="1"/>
    <col min="229" max="16384" width="1.625" style="50"/>
  </cols>
  <sheetData>
    <row r="1" spans="1:12" ht="14.1" customHeight="1" x14ac:dyDescent="0.2">
      <c r="A1" s="274"/>
      <c r="B1" s="158" t="s">
        <v>261</v>
      </c>
      <c r="C1" s="160"/>
      <c r="D1" s="160"/>
      <c r="E1" s="160"/>
      <c r="F1" s="996"/>
      <c r="G1" s="996"/>
      <c r="H1" s="996"/>
      <c r="I1" s="160"/>
      <c r="J1" s="160"/>
      <c r="K1" s="160"/>
      <c r="L1" s="160"/>
    </row>
    <row r="2" spans="1:12" ht="14.1" customHeight="1" x14ac:dyDescent="0.2">
      <c r="A2" s="274"/>
      <c r="B2" s="158" t="s">
        <v>38</v>
      </c>
      <c r="C2" s="160"/>
      <c r="D2" s="160"/>
      <c r="E2" s="160"/>
      <c r="F2" s="160"/>
      <c r="G2" s="160"/>
      <c r="H2" s="160"/>
      <c r="I2" s="160"/>
      <c r="J2" s="160"/>
      <c r="K2" s="160"/>
      <c r="L2" s="160"/>
    </row>
    <row r="3" spans="1:12" ht="14.1" customHeight="1" x14ac:dyDescent="0.2">
      <c r="A3" s="274"/>
      <c r="B3" s="163" t="s">
        <v>224</v>
      </c>
      <c r="C3" s="160"/>
      <c r="D3" s="160"/>
      <c r="E3" s="160"/>
      <c r="F3" s="160"/>
      <c r="G3" s="160"/>
      <c r="H3" s="160"/>
      <c r="I3" s="160"/>
      <c r="J3" s="160"/>
      <c r="K3" s="160"/>
      <c r="L3" s="500"/>
    </row>
    <row r="4" spans="1:12" ht="15" customHeight="1" x14ac:dyDescent="0.2">
      <c r="A4" s="52"/>
      <c r="B4" s="52"/>
      <c r="C4" s="991">
        <v>2016</v>
      </c>
      <c r="D4" s="991"/>
      <c r="E4" s="991"/>
      <c r="F4" s="991"/>
      <c r="G4" s="731"/>
      <c r="H4" s="991">
        <v>2017</v>
      </c>
      <c r="I4" s="991"/>
      <c r="J4" s="991"/>
      <c r="K4" s="991"/>
      <c r="L4" s="52"/>
    </row>
    <row r="5" spans="1:12" ht="3.95" customHeight="1" x14ac:dyDescent="0.2">
      <c r="A5" s="54"/>
      <c r="B5" s="57"/>
      <c r="C5" s="55"/>
      <c r="D5" s="55"/>
      <c r="E5" s="55"/>
      <c r="F5" s="55"/>
      <c r="G5" s="55"/>
      <c r="H5" s="55"/>
      <c r="I5" s="55"/>
      <c r="J5" s="55"/>
      <c r="K5" s="55"/>
      <c r="L5" s="54"/>
    </row>
    <row r="6" spans="1:12" ht="15" customHeight="1" x14ac:dyDescent="0.2">
      <c r="A6" s="264"/>
      <c r="B6" s="210"/>
      <c r="C6" s="719" t="s">
        <v>40</v>
      </c>
      <c r="D6" s="719" t="s">
        <v>41</v>
      </c>
      <c r="E6" s="719" t="s">
        <v>42</v>
      </c>
      <c r="F6" s="656" t="s">
        <v>43</v>
      </c>
      <c r="G6" s="719"/>
      <c r="H6" s="719" t="s">
        <v>40</v>
      </c>
      <c r="I6" s="719" t="s">
        <v>41</v>
      </c>
      <c r="J6" s="719" t="s">
        <v>42</v>
      </c>
      <c r="K6" s="656" t="s">
        <v>43</v>
      </c>
      <c r="L6" s="264"/>
    </row>
    <row r="7" spans="1:12" ht="5.0999999999999996" customHeight="1" x14ac:dyDescent="0.2">
      <c r="A7" s="264"/>
      <c r="B7" s="170"/>
      <c r="C7" s="265"/>
      <c r="D7" s="265"/>
      <c r="E7" s="265"/>
      <c r="F7" s="265"/>
      <c r="G7" s="265"/>
      <c r="H7" s="265"/>
      <c r="I7" s="265"/>
      <c r="J7" s="265"/>
      <c r="K7" s="265"/>
      <c r="L7" s="264"/>
    </row>
    <row r="8" spans="1:12" ht="5.0999999999999996" customHeight="1" x14ac:dyDescent="0.2">
      <c r="A8" s="250"/>
      <c r="B8" s="267"/>
      <c r="C8" s="268"/>
      <c r="D8" s="268"/>
      <c r="E8" s="268"/>
      <c r="F8" s="268"/>
      <c r="G8" s="196"/>
      <c r="H8" s="268"/>
      <c r="I8" s="268"/>
      <c r="J8" s="268"/>
      <c r="K8" s="268"/>
      <c r="L8" s="250"/>
    </row>
    <row r="9" spans="1:12" ht="14.1" customHeight="1" x14ac:dyDescent="0.2">
      <c r="A9" s="250"/>
      <c r="B9" s="231" t="s">
        <v>45</v>
      </c>
      <c r="C9" s="69">
        <v>249.8</v>
      </c>
      <c r="D9" s="69">
        <v>257.7</v>
      </c>
      <c r="E9" s="69">
        <v>264.7</v>
      </c>
      <c r="F9" s="329">
        <v>272.60000000000002</v>
      </c>
      <c r="G9" s="69"/>
      <c r="H9" s="69">
        <v>277.2</v>
      </c>
      <c r="I9" s="69">
        <v>281.3</v>
      </c>
      <c r="J9" s="69">
        <v>281.89999999999998</v>
      </c>
      <c r="K9" s="329">
        <v>283.89999999999998</v>
      </c>
      <c r="L9" s="250"/>
    </row>
    <row r="10" spans="1:12" ht="14.1" customHeight="1" x14ac:dyDescent="0.2">
      <c r="A10" s="250"/>
      <c r="B10" s="231" t="s">
        <v>46</v>
      </c>
      <c r="C10" s="69">
        <v>21.5</v>
      </c>
      <c r="D10" s="69">
        <v>22.3</v>
      </c>
      <c r="E10" s="69">
        <v>23.1</v>
      </c>
      <c r="F10" s="329">
        <v>23.7</v>
      </c>
      <c r="G10" s="69"/>
      <c r="H10" s="69">
        <v>24</v>
      </c>
      <c r="I10" s="69">
        <v>24.7</v>
      </c>
      <c r="J10" s="69">
        <v>24.8</v>
      </c>
      <c r="K10" s="329">
        <v>25.3</v>
      </c>
      <c r="L10" s="250"/>
    </row>
    <row r="11" spans="1:12" ht="14.1" customHeight="1" x14ac:dyDescent="0.2">
      <c r="A11" s="250"/>
      <c r="B11" s="498" t="s">
        <v>47</v>
      </c>
      <c r="C11" s="69">
        <v>21.5</v>
      </c>
      <c r="D11" s="69">
        <v>22.3</v>
      </c>
      <c r="E11" s="69">
        <v>23.1</v>
      </c>
      <c r="F11" s="329">
        <v>23.7</v>
      </c>
      <c r="G11" s="69"/>
      <c r="H11" s="69">
        <v>24</v>
      </c>
      <c r="I11" s="69">
        <v>24.7</v>
      </c>
      <c r="J11" s="69">
        <v>24.8</v>
      </c>
      <c r="K11" s="329">
        <v>25.3</v>
      </c>
      <c r="L11" s="501"/>
    </row>
    <row r="12" spans="1:12" ht="14.1" customHeight="1" x14ac:dyDescent="0.2">
      <c r="A12" s="250"/>
      <c r="B12" s="231" t="s">
        <v>226</v>
      </c>
      <c r="C12" s="69">
        <v>24933</v>
      </c>
      <c r="D12" s="69">
        <v>25172.5</v>
      </c>
      <c r="E12" s="69">
        <v>25404.2</v>
      </c>
      <c r="F12" s="329">
        <v>25462.7</v>
      </c>
      <c r="G12" s="69"/>
      <c r="H12" s="69">
        <v>25009.3</v>
      </c>
      <c r="I12" s="69">
        <v>25139.7</v>
      </c>
      <c r="J12" s="69">
        <v>25283</v>
      </c>
      <c r="K12" s="329">
        <v>25003.9</v>
      </c>
      <c r="L12" s="250"/>
    </row>
    <row r="13" spans="1:12" ht="14.1" customHeight="1" x14ac:dyDescent="0.2">
      <c r="A13" s="250"/>
      <c r="B13" s="498" t="s">
        <v>49</v>
      </c>
      <c r="C13" s="69">
        <v>9640.1</v>
      </c>
      <c r="D13" s="69">
        <v>9745.7999999999993</v>
      </c>
      <c r="E13" s="69">
        <v>9778</v>
      </c>
      <c r="F13" s="329">
        <v>9701.4</v>
      </c>
      <c r="G13" s="69"/>
      <c r="H13" s="69">
        <v>9375.4</v>
      </c>
      <c r="I13" s="69">
        <v>9427.4</v>
      </c>
      <c r="J13" s="69">
        <v>9477.4</v>
      </c>
      <c r="K13" s="329">
        <v>9203.7000000000007</v>
      </c>
      <c r="L13" s="250"/>
    </row>
    <row r="14" spans="1:12" ht="14.1" customHeight="1" x14ac:dyDescent="0.2">
      <c r="A14" s="250"/>
      <c r="B14" s="498" t="s">
        <v>257</v>
      </c>
      <c r="C14" s="69">
        <v>15292.8</v>
      </c>
      <c r="D14" s="69">
        <v>15426.7</v>
      </c>
      <c r="E14" s="69">
        <v>15626.2</v>
      </c>
      <c r="F14" s="329">
        <v>15761.3</v>
      </c>
      <c r="G14" s="69"/>
      <c r="H14" s="69">
        <v>15633.9</v>
      </c>
      <c r="I14" s="69">
        <v>15712.3</v>
      </c>
      <c r="J14" s="69">
        <v>15805.6</v>
      </c>
      <c r="K14" s="329">
        <v>15800.2</v>
      </c>
      <c r="L14" s="250"/>
    </row>
    <row r="15" spans="1:12" ht="14.1" customHeight="1" x14ac:dyDescent="0.2">
      <c r="A15" s="250"/>
      <c r="B15" s="419" t="s">
        <v>51</v>
      </c>
      <c r="C15" s="69">
        <v>3143.4</v>
      </c>
      <c r="D15" s="69">
        <v>3176.8</v>
      </c>
      <c r="E15" s="69">
        <v>3250.9</v>
      </c>
      <c r="F15" s="329">
        <v>3266.9</v>
      </c>
      <c r="G15" s="69"/>
      <c r="H15" s="69">
        <v>3330.3</v>
      </c>
      <c r="I15" s="69">
        <v>3373.1</v>
      </c>
      <c r="J15" s="69">
        <v>3434.4</v>
      </c>
      <c r="K15" s="329">
        <v>3358.9</v>
      </c>
      <c r="L15" s="250"/>
    </row>
    <row r="16" spans="1:12" ht="5.25" customHeight="1" x14ac:dyDescent="0.2">
      <c r="A16" s="70"/>
      <c r="B16" s="245"/>
      <c r="C16" s="245"/>
      <c r="D16" s="245"/>
      <c r="E16" s="245"/>
      <c r="F16" s="245"/>
      <c r="G16" s="228"/>
      <c r="H16" s="245"/>
      <c r="I16" s="245"/>
      <c r="J16" s="245"/>
      <c r="K16" s="245"/>
      <c r="L16" s="70"/>
    </row>
    <row r="17" spans="1:12" ht="14.1" customHeight="1" x14ac:dyDescent="0.2">
      <c r="A17" s="427"/>
      <c r="B17" s="428" t="s">
        <v>54</v>
      </c>
      <c r="C17" s="431">
        <v>25204.2</v>
      </c>
      <c r="D17" s="431">
        <v>25452.6</v>
      </c>
      <c r="E17" s="431">
        <v>25692</v>
      </c>
      <c r="F17" s="430">
        <v>25759</v>
      </c>
      <c r="G17" s="67"/>
      <c r="H17" s="431">
        <v>25310.5</v>
      </c>
      <c r="I17" s="431">
        <v>25445.599999999999</v>
      </c>
      <c r="J17" s="431">
        <v>25589.7</v>
      </c>
      <c r="K17" s="430">
        <v>25313.1</v>
      </c>
      <c r="L17" s="427"/>
    </row>
    <row r="18" spans="1:12" ht="6" customHeight="1" x14ac:dyDescent="0.2">
      <c r="A18" s="89"/>
      <c r="B18" s="89"/>
      <c r="C18" s="476"/>
      <c r="D18" s="476"/>
      <c r="E18" s="476"/>
      <c r="F18" s="476"/>
      <c r="G18" s="452"/>
      <c r="H18" s="476"/>
      <c r="I18" s="476"/>
      <c r="J18" s="476"/>
      <c r="K18" s="476"/>
      <c r="L18" s="89"/>
    </row>
    <row r="19" spans="1:12" ht="12.75" customHeight="1" x14ac:dyDescent="0.2">
      <c r="A19" s="157"/>
      <c r="B19" s="981" t="s">
        <v>55</v>
      </c>
      <c r="C19" s="964"/>
      <c r="D19" s="964"/>
      <c r="E19" s="964"/>
      <c r="F19" s="964"/>
      <c r="G19" s="964"/>
      <c r="H19" s="964"/>
      <c r="I19" s="964"/>
      <c r="J19" s="964"/>
      <c r="K19" s="964"/>
      <c r="L19" s="157"/>
    </row>
    <row r="20" spans="1:12" ht="12.75" customHeight="1" x14ac:dyDescent="0.2">
      <c r="A20" s="157"/>
      <c r="B20" s="981" t="s">
        <v>444</v>
      </c>
      <c r="C20" s="964"/>
      <c r="D20" s="964"/>
      <c r="E20" s="964"/>
      <c r="F20" s="964"/>
      <c r="G20" s="964"/>
      <c r="H20" s="964"/>
      <c r="I20" s="964"/>
      <c r="J20" s="964"/>
      <c r="K20" s="964"/>
      <c r="L20" s="157"/>
    </row>
    <row r="21" spans="1:12" ht="14.25" customHeight="1" x14ac:dyDescent="0.2">
      <c r="A21" s="157"/>
      <c r="B21" s="857"/>
      <c r="C21" s="857"/>
      <c r="D21" s="857"/>
      <c r="E21" s="857"/>
      <c r="F21" s="857"/>
      <c r="G21" s="862"/>
      <c r="H21" s="857"/>
      <c r="I21" s="857"/>
      <c r="J21" s="857"/>
      <c r="K21" s="857"/>
      <c r="L21" s="157"/>
    </row>
    <row r="22" spans="1:12" ht="13.5" customHeight="1" x14ac:dyDescent="0.2">
      <c r="A22" s="157"/>
      <c r="B22" s="230"/>
      <c r="C22" s="197"/>
      <c r="D22" s="197"/>
      <c r="E22" s="197"/>
      <c r="F22" s="197"/>
      <c r="G22" s="493"/>
      <c r="H22" s="197"/>
      <c r="I22" s="197"/>
      <c r="J22" s="197"/>
      <c r="K22" s="197"/>
      <c r="L22" s="157"/>
    </row>
    <row r="23" spans="1:12" ht="13.5" customHeight="1" x14ac:dyDescent="0.2">
      <c r="A23" s="157"/>
      <c r="B23" s="230" t="s">
        <v>245</v>
      </c>
      <c r="C23" s="197"/>
      <c r="D23" s="197"/>
      <c r="E23" s="197"/>
      <c r="F23" s="197"/>
      <c r="G23" s="493"/>
      <c r="H23" s="197"/>
      <c r="I23" s="197"/>
      <c r="J23" s="197"/>
      <c r="K23" s="197"/>
      <c r="L23" s="157"/>
    </row>
    <row r="24" spans="1:12" x14ac:dyDescent="0.2">
      <c r="A24" s="157"/>
      <c r="B24" s="170" t="s">
        <v>165</v>
      </c>
      <c r="C24" s="197"/>
      <c r="D24" s="197"/>
      <c r="E24" s="197"/>
      <c r="F24" s="197"/>
      <c r="G24" s="493"/>
      <c r="H24" s="197"/>
      <c r="I24" s="197"/>
      <c r="J24" s="197"/>
      <c r="K24" s="197"/>
      <c r="L24" s="157"/>
    </row>
    <row r="25" spans="1:12" ht="15" customHeight="1" x14ac:dyDescent="0.2">
      <c r="A25" s="89"/>
      <c r="B25" s="52"/>
      <c r="C25" s="991">
        <v>2016</v>
      </c>
      <c r="D25" s="991"/>
      <c r="E25" s="991"/>
      <c r="F25" s="991"/>
      <c r="G25" s="731"/>
      <c r="H25" s="991">
        <v>2017</v>
      </c>
      <c r="I25" s="991"/>
      <c r="J25" s="991"/>
      <c r="K25" s="991"/>
      <c r="L25" s="89"/>
    </row>
    <row r="26" spans="1:12" ht="3" customHeight="1" x14ac:dyDescent="0.2">
      <c r="A26" s="89"/>
      <c r="B26" s="57"/>
      <c r="C26" s="55"/>
      <c r="D26" s="55"/>
      <c r="E26" s="55"/>
      <c r="F26" s="55"/>
      <c r="G26" s="55"/>
      <c r="H26" s="55"/>
      <c r="I26" s="55"/>
      <c r="J26" s="55"/>
      <c r="K26" s="55"/>
      <c r="L26" s="89"/>
    </row>
    <row r="27" spans="1:12" ht="15" customHeight="1" x14ac:dyDescent="0.2">
      <c r="A27" s="157"/>
      <c r="B27" s="170"/>
      <c r="C27" s="719" t="s">
        <v>40</v>
      </c>
      <c r="D27" s="719" t="s">
        <v>41</v>
      </c>
      <c r="E27" s="719" t="s">
        <v>42</v>
      </c>
      <c r="F27" s="656" t="s">
        <v>43</v>
      </c>
      <c r="G27" s="171"/>
      <c r="H27" s="719" t="s">
        <v>40</v>
      </c>
      <c r="I27" s="719" t="s">
        <v>41</v>
      </c>
      <c r="J27" s="719" t="s">
        <v>42</v>
      </c>
      <c r="K27" s="656" t="s">
        <v>43</v>
      </c>
      <c r="L27" s="157"/>
    </row>
    <row r="28" spans="1:12" ht="4.5" customHeight="1" x14ac:dyDescent="0.2">
      <c r="A28" s="157"/>
      <c r="B28" s="438"/>
      <c r="C28" s="439"/>
      <c r="D28" s="439"/>
      <c r="E28" s="439"/>
      <c r="F28" s="439"/>
      <c r="G28" s="493"/>
      <c r="H28" s="439"/>
      <c r="I28" s="439"/>
      <c r="J28" s="439"/>
      <c r="K28" s="439"/>
      <c r="L28" s="157"/>
    </row>
    <row r="29" spans="1:12" ht="5.25" customHeight="1" x14ac:dyDescent="0.2">
      <c r="A29" s="157"/>
      <c r="B29" s="267"/>
      <c r="C29" s="440"/>
      <c r="D29" s="440"/>
      <c r="E29" s="440"/>
      <c r="F29" s="440"/>
      <c r="G29" s="493"/>
      <c r="H29" s="440"/>
      <c r="I29" s="440"/>
      <c r="J29" s="440"/>
      <c r="K29" s="440"/>
      <c r="L29" s="157"/>
    </row>
    <row r="30" spans="1:12" ht="13.5" customHeight="1" x14ac:dyDescent="0.2">
      <c r="A30" s="70"/>
      <c r="B30" s="485" t="s">
        <v>57</v>
      </c>
      <c r="C30" s="489">
        <v>0.61299999999999999</v>
      </c>
      <c r="D30" s="489">
        <v>0.61299999999999999</v>
      </c>
      <c r="E30" s="489">
        <v>0.61499999999999999</v>
      </c>
      <c r="F30" s="490">
        <v>0.61899999999999999</v>
      </c>
      <c r="G30" s="487"/>
      <c r="H30" s="489">
        <v>0.625</v>
      </c>
      <c r="I30" s="489">
        <v>0.625</v>
      </c>
      <c r="J30" s="489">
        <v>0.625</v>
      </c>
      <c r="K30" s="490">
        <v>0.63200000000000001</v>
      </c>
      <c r="L30" s="487"/>
    </row>
    <row r="31" spans="1:12" ht="13.5" customHeight="1" x14ac:dyDescent="0.2">
      <c r="A31" s="70"/>
      <c r="B31" s="485" t="s">
        <v>58</v>
      </c>
      <c r="C31" s="683">
        <v>13267.7</v>
      </c>
      <c r="D31" s="683">
        <v>13301.8</v>
      </c>
      <c r="E31" s="683">
        <v>14130.8</v>
      </c>
      <c r="F31" s="684">
        <v>14680.8</v>
      </c>
      <c r="G31" s="487"/>
      <c r="H31" s="683">
        <v>14910.2</v>
      </c>
      <c r="I31" s="683">
        <v>15514.3</v>
      </c>
      <c r="J31" s="683">
        <v>15667.9</v>
      </c>
      <c r="K31" s="684">
        <v>15961</v>
      </c>
      <c r="L31" s="487"/>
    </row>
    <row r="32" spans="1:12" ht="14.25" customHeight="1" x14ac:dyDescent="0.2">
      <c r="A32" s="1"/>
      <c r="B32" s="231" t="s">
        <v>377</v>
      </c>
      <c r="C32" s="110">
        <v>0.628</v>
      </c>
      <c r="D32" s="110">
        <v>0.624</v>
      </c>
      <c r="E32" s="110">
        <v>0.65900000000000003</v>
      </c>
      <c r="F32" s="111">
        <v>0.68400000000000005</v>
      </c>
      <c r="G32" s="870"/>
      <c r="H32" s="110">
        <v>0.71199999999999997</v>
      </c>
      <c r="I32" s="110">
        <v>0.73799999999999999</v>
      </c>
      <c r="J32" s="110">
        <v>0.74299999999999999</v>
      </c>
      <c r="K32" s="111">
        <v>0.76500000000000001</v>
      </c>
      <c r="L32" s="480"/>
    </row>
    <row r="33" spans="1:12" ht="13.5" customHeight="1" x14ac:dyDescent="0.2">
      <c r="A33" s="70"/>
      <c r="B33" s="485" t="s">
        <v>422</v>
      </c>
      <c r="C33" s="683">
        <v>9460.2999999999993</v>
      </c>
      <c r="D33" s="683">
        <v>10783.4</v>
      </c>
      <c r="E33" s="683">
        <v>11530.3</v>
      </c>
      <c r="F33" s="684">
        <v>12092.4</v>
      </c>
      <c r="G33" s="487"/>
      <c r="H33" s="683">
        <v>12438</v>
      </c>
      <c r="I33" s="683">
        <v>12592</v>
      </c>
      <c r="J33" s="683">
        <v>12611</v>
      </c>
      <c r="K33" s="684">
        <v>12891.1</v>
      </c>
      <c r="L33" s="487"/>
    </row>
    <row r="34" spans="1:12" ht="14.25" customHeight="1" x14ac:dyDescent="0.2">
      <c r="A34" s="1"/>
      <c r="B34" s="484" t="s">
        <v>378</v>
      </c>
      <c r="C34" s="565">
        <v>0.434</v>
      </c>
      <c r="D34" s="565">
        <v>0.49</v>
      </c>
      <c r="E34" s="565">
        <v>0.52</v>
      </c>
      <c r="F34" s="490">
        <v>0.54500000000000004</v>
      </c>
      <c r="G34" s="113"/>
      <c r="H34" s="565">
        <v>0.57399999999999995</v>
      </c>
      <c r="I34" s="565">
        <v>0.57799999999999996</v>
      </c>
      <c r="J34" s="565">
        <v>0.57699999999999996</v>
      </c>
      <c r="K34" s="490">
        <v>0.59599999999999997</v>
      </c>
      <c r="L34" s="122"/>
    </row>
    <row r="35" spans="1:12" ht="13.5" customHeight="1" x14ac:dyDescent="0.2">
      <c r="A35" s="70"/>
      <c r="B35" s="485" t="s">
        <v>412</v>
      </c>
      <c r="C35" s="489">
        <v>0.02</v>
      </c>
      <c r="D35" s="489">
        <v>1.4999999999999999E-2</v>
      </c>
      <c r="E35" s="489">
        <v>1.7999999999999999E-2</v>
      </c>
      <c r="F35" s="490">
        <v>2.1000000000000001E-2</v>
      </c>
      <c r="G35" s="487"/>
      <c r="H35" s="489">
        <v>2.1999999999999999E-2</v>
      </c>
      <c r="I35" s="489">
        <v>1.4999999999999999E-2</v>
      </c>
      <c r="J35" s="489">
        <v>1.7000000000000001E-2</v>
      </c>
      <c r="K35" s="490">
        <v>2.1999999999999999E-2</v>
      </c>
      <c r="L35" s="487"/>
    </row>
    <row r="36" spans="1:12" ht="13.5" customHeight="1" x14ac:dyDescent="0.2">
      <c r="A36" s="70"/>
      <c r="B36" s="513" t="s">
        <v>446</v>
      </c>
      <c r="C36" s="488">
        <v>8.9999999999999993E-3</v>
      </c>
      <c r="D36" s="488">
        <v>8.0000000000000002E-3</v>
      </c>
      <c r="E36" s="488">
        <v>8.9999999999999993E-3</v>
      </c>
      <c r="F36" s="111">
        <v>0.01</v>
      </c>
      <c r="G36" s="486"/>
      <c r="H36" s="488">
        <v>1.4999999999999999E-2</v>
      </c>
      <c r="I36" s="488">
        <v>0.01</v>
      </c>
      <c r="J36" s="488">
        <v>0.01</v>
      </c>
      <c r="K36" s="111">
        <v>0.01</v>
      </c>
      <c r="L36" s="486"/>
    </row>
    <row r="37" spans="1:12" ht="13.5" customHeight="1" x14ac:dyDescent="0.2">
      <c r="A37" s="452"/>
      <c r="B37" s="485" t="s">
        <v>445</v>
      </c>
      <c r="C37" s="489">
        <v>0.02</v>
      </c>
      <c r="D37" s="489">
        <v>1.7999999999999999E-2</v>
      </c>
      <c r="E37" s="489">
        <v>1.7999999999999999E-2</v>
      </c>
      <c r="F37" s="490">
        <v>1.9E-2</v>
      </c>
      <c r="G37" s="487"/>
      <c r="H37" s="489">
        <v>2.1999999999999999E-2</v>
      </c>
      <c r="I37" s="489">
        <v>1.9E-2</v>
      </c>
      <c r="J37" s="489">
        <v>1.7999999999999999E-2</v>
      </c>
      <c r="K37" s="490">
        <v>1.9E-2</v>
      </c>
    </row>
    <row r="38" spans="1:12" ht="13.5" customHeight="1" x14ac:dyDescent="0.2">
      <c r="A38" s="192"/>
      <c r="B38" s="513" t="s">
        <v>446</v>
      </c>
      <c r="C38" s="488">
        <v>8.9999999999999993E-3</v>
      </c>
      <c r="D38" s="488">
        <v>8.9999999999999993E-3</v>
      </c>
      <c r="E38" s="488">
        <v>8.9999999999999993E-3</v>
      </c>
      <c r="F38" s="111">
        <v>8.9999999999999993E-3</v>
      </c>
      <c r="G38" s="486"/>
      <c r="H38" s="488">
        <v>1.4999999999999999E-2</v>
      </c>
      <c r="I38" s="488">
        <v>1.2E-2</v>
      </c>
      <c r="J38" s="488">
        <v>1.0999999999999999E-2</v>
      </c>
      <c r="K38" s="111">
        <v>1.0999999999999999E-2</v>
      </c>
      <c r="L38" s="53"/>
    </row>
    <row r="39" spans="1:12" ht="13.5" customHeight="1" x14ac:dyDescent="0.2">
      <c r="A39" s="1"/>
      <c r="B39" s="484" t="s">
        <v>415</v>
      </c>
      <c r="C39" s="67">
        <v>17.899999999999999</v>
      </c>
      <c r="D39" s="67">
        <v>17.7</v>
      </c>
      <c r="E39" s="67">
        <v>17.3</v>
      </c>
      <c r="F39" s="327">
        <v>17</v>
      </c>
      <c r="G39" s="67"/>
      <c r="H39" s="67">
        <v>16.100000000000001</v>
      </c>
      <c r="I39" s="67">
        <v>16.100000000000001</v>
      </c>
      <c r="J39" s="67">
        <v>16</v>
      </c>
      <c r="K39" s="917">
        <v>15.9</v>
      </c>
      <c r="L39" s="1"/>
    </row>
    <row r="40" spans="1:12" ht="13.5" customHeight="1" x14ac:dyDescent="0.2">
      <c r="A40" s="157"/>
      <c r="B40" s="411" t="s">
        <v>49</v>
      </c>
      <c r="C40" s="69">
        <v>7.8</v>
      </c>
      <c r="D40" s="69">
        <v>7.7</v>
      </c>
      <c r="E40" s="69">
        <v>7.5</v>
      </c>
      <c r="F40" s="329">
        <v>7.5</v>
      </c>
      <c r="G40" s="69"/>
      <c r="H40" s="69">
        <v>7.3</v>
      </c>
      <c r="I40" s="69">
        <v>7.1</v>
      </c>
      <c r="J40" s="69">
        <v>7</v>
      </c>
      <c r="K40" s="956">
        <v>6.9</v>
      </c>
      <c r="L40" s="157"/>
    </row>
    <row r="41" spans="1:12" ht="13.5" customHeight="1" x14ac:dyDescent="0.2">
      <c r="A41" s="157"/>
      <c r="B41" s="411" t="s">
        <v>446</v>
      </c>
      <c r="C41" s="69">
        <v>30.1</v>
      </c>
      <c r="D41" s="69">
        <v>29.9</v>
      </c>
      <c r="E41" s="69">
        <v>29.3</v>
      </c>
      <c r="F41" s="329">
        <v>28.8</v>
      </c>
      <c r="G41" s="69"/>
      <c r="H41" s="69">
        <v>26.6</v>
      </c>
      <c r="I41" s="69">
        <v>27</v>
      </c>
      <c r="J41" s="69">
        <v>26.8</v>
      </c>
      <c r="K41" s="956">
        <v>26.8</v>
      </c>
      <c r="L41" s="157"/>
    </row>
    <row r="42" spans="1:12" ht="17.25" customHeight="1" x14ac:dyDescent="0.2">
      <c r="A42" s="1"/>
      <c r="B42" s="484" t="s">
        <v>417</v>
      </c>
      <c r="C42" s="86">
        <v>49648</v>
      </c>
      <c r="D42" s="86">
        <v>105368</v>
      </c>
      <c r="E42" s="86">
        <v>170977</v>
      </c>
      <c r="F42" s="65">
        <v>244957</v>
      </c>
      <c r="G42" s="86"/>
      <c r="H42" s="86">
        <v>79926</v>
      </c>
      <c r="I42" s="86">
        <v>173446.3</v>
      </c>
      <c r="J42" s="86">
        <v>280109</v>
      </c>
      <c r="K42" s="766">
        <v>401489</v>
      </c>
      <c r="L42" s="1"/>
    </row>
    <row r="43" spans="1:12" ht="5.25" customHeight="1" x14ac:dyDescent="0.2">
      <c r="A43" s="1"/>
      <c r="B43" s="505"/>
      <c r="C43" s="506"/>
      <c r="D43" s="506"/>
      <c r="E43" s="506"/>
      <c r="F43" s="506"/>
      <c r="G43" s="721"/>
      <c r="H43" s="506"/>
      <c r="I43" s="506"/>
      <c r="J43" s="506"/>
      <c r="K43" s="506"/>
      <c r="L43" s="1"/>
    </row>
    <row r="44" spans="1:12" ht="13.5" customHeight="1" x14ac:dyDescent="0.2">
      <c r="A44" s="157"/>
      <c r="B44" s="964" t="s">
        <v>149</v>
      </c>
      <c r="C44" s="964"/>
      <c r="D44" s="964"/>
      <c r="E44" s="964"/>
      <c r="F44" s="964"/>
      <c r="G44" s="964"/>
      <c r="H44" s="964"/>
      <c r="I44" s="964"/>
      <c r="J44" s="964"/>
      <c r="K44" s="461"/>
      <c r="L44" s="157"/>
    </row>
    <row r="45" spans="1:12" ht="13.5" customHeight="1" x14ac:dyDescent="0.2">
      <c r="A45" s="157"/>
      <c r="B45" s="964" t="s">
        <v>259</v>
      </c>
      <c r="C45" s="964"/>
      <c r="D45" s="964"/>
      <c r="E45" s="964"/>
      <c r="F45" s="964"/>
      <c r="G45" s="964"/>
      <c r="H45" s="964"/>
      <c r="I45" s="964"/>
      <c r="J45" s="964"/>
      <c r="K45" s="964"/>
      <c r="L45" s="157"/>
    </row>
    <row r="46" spans="1:12" ht="42.75" customHeight="1" x14ac:dyDescent="0.2">
      <c r="A46" s="157"/>
      <c r="B46" s="964" t="s">
        <v>263</v>
      </c>
      <c r="C46" s="964"/>
      <c r="D46" s="964"/>
      <c r="E46" s="964"/>
      <c r="F46" s="964"/>
      <c r="G46" s="964"/>
      <c r="H46" s="964"/>
      <c r="I46" s="964"/>
      <c r="J46" s="964"/>
      <c r="K46" s="964"/>
      <c r="L46" s="157"/>
    </row>
    <row r="47" spans="1:12" ht="13.5" customHeight="1" x14ac:dyDescent="0.2">
      <c r="A47" s="157"/>
      <c r="B47" s="964" t="s">
        <v>423</v>
      </c>
      <c r="C47" s="998"/>
      <c r="D47" s="998"/>
      <c r="E47" s="998"/>
      <c r="F47" s="998"/>
      <c r="G47" s="998"/>
      <c r="H47" s="998"/>
      <c r="I47" s="998"/>
      <c r="J47" s="850"/>
      <c r="K47" s="850"/>
      <c r="L47" s="157"/>
    </row>
    <row r="48" spans="1:12" ht="13.5" customHeight="1" x14ac:dyDescent="0.2">
      <c r="A48" s="157"/>
      <c r="B48" s="964" t="s">
        <v>276</v>
      </c>
      <c r="C48" s="964"/>
      <c r="D48" s="964"/>
      <c r="E48" s="964"/>
      <c r="F48" s="964"/>
      <c r="G48" s="964"/>
      <c r="H48" s="964"/>
      <c r="I48" s="964"/>
      <c r="J48" s="964"/>
      <c r="K48" s="964"/>
      <c r="L48" s="157"/>
    </row>
    <row r="49" spans="1:12" x14ac:dyDescent="0.2">
      <c r="A49" s="157"/>
      <c r="B49" s="988" t="s">
        <v>443</v>
      </c>
      <c r="C49" s="988"/>
      <c r="D49" s="988"/>
      <c r="E49" s="988"/>
      <c r="F49" s="988"/>
      <c r="G49" s="988"/>
      <c r="H49" s="988"/>
      <c r="I49" s="988"/>
      <c r="J49" s="988"/>
      <c r="K49" s="988"/>
      <c r="L49" s="157"/>
    </row>
    <row r="50" spans="1:12" x14ac:dyDescent="0.2">
      <c r="A50" s="122"/>
      <c r="B50" s="997"/>
      <c r="C50" s="997"/>
      <c r="D50" s="997"/>
      <c r="E50" s="997"/>
      <c r="F50" s="997"/>
      <c r="G50" s="997"/>
      <c r="H50" s="997"/>
      <c r="I50" s="997"/>
      <c r="J50" s="997"/>
      <c r="K50" s="997"/>
      <c r="L50" s="122"/>
    </row>
    <row r="51" spans="1:12" ht="16.5" customHeight="1" x14ac:dyDescent="0.2">
      <c r="A51" s="122"/>
      <c r="B51" s="433"/>
      <c r="C51" s="507"/>
      <c r="D51" s="507"/>
      <c r="E51" s="507"/>
      <c r="F51" s="507"/>
      <c r="G51" s="732"/>
      <c r="H51" s="507"/>
      <c r="I51" s="508"/>
      <c r="J51" s="508"/>
      <c r="K51" s="508"/>
      <c r="L51" s="122"/>
    </row>
    <row r="52" spans="1:12" ht="21" customHeight="1" x14ac:dyDescent="0.2">
      <c r="A52" s="122"/>
      <c r="B52" s="433"/>
      <c r="C52" s="507"/>
      <c r="D52" s="507"/>
      <c r="E52" s="507"/>
      <c r="F52" s="507"/>
      <c r="G52" s="732"/>
      <c r="H52" s="507"/>
      <c r="I52" s="508"/>
      <c r="J52" s="508"/>
      <c r="K52" s="508"/>
      <c r="L52" s="122"/>
    </row>
    <row r="53" spans="1:12" ht="18" customHeight="1" x14ac:dyDescent="0.2">
      <c r="A53" s="122"/>
      <c r="B53" s="509"/>
      <c r="C53" s="507"/>
      <c r="D53" s="507"/>
      <c r="E53" s="507"/>
      <c r="F53" s="507"/>
      <c r="G53" s="732"/>
      <c r="H53" s="507"/>
      <c r="I53" s="509"/>
      <c r="J53" s="509"/>
      <c r="K53" s="509"/>
      <c r="L53" s="122"/>
    </row>
    <row r="54" spans="1:12" ht="12" customHeight="1" x14ac:dyDescent="0.2">
      <c r="B54" s="510"/>
      <c r="C54" s="507"/>
      <c r="D54" s="507"/>
      <c r="E54" s="507"/>
      <c r="F54" s="507"/>
      <c r="G54" s="732"/>
      <c r="H54" s="507"/>
    </row>
    <row r="55" spans="1:12" ht="12" customHeight="1" x14ac:dyDescent="0.2">
      <c r="B55" s="92"/>
      <c r="C55" s="507"/>
      <c r="D55" s="507"/>
      <c r="E55" s="507"/>
      <c r="F55" s="507"/>
      <c r="G55" s="732"/>
      <c r="H55" s="507"/>
    </row>
    <row r="56" spans="1:12" x14ac:dyDescent="0.2">
      <c r="C56" s="507"/>
      <c r="D56" s="507"/>
      <c r="E56" s="507"/>
      <c r="F56" s="507"/>
      <c r="G56" s="732"/>
      <c r="H56" s="507"/>
    </row>
    <row r="57" spans="1:12" x14ac:dyDescent="0.2">
      <c r="C57" s="507"/>
      <c r="D57" s="507"/>
      <c r="E57" s="507"/>
      <c r="F57" s="507"/>
      <c r="G57" s="732"/>
      <c r="H57" s="507"/>
    </row>
    <row r="58" spans="1:12" x14ac:dyDescent="0.2">
      <c r="C58" s="507"/>
      <c r="D58" s="507"/>
      <c r="E58" s="507"/>
      <c r="F58" s="507"/>
      <c r="G58" s="732"/>
      <c r="H58" s="507"/>
    </row>
    <row r="59" spans="1:12" x14ac:dyDescent="0.2">
      <c r="C59" s="507"/>
      <c r="D59" s="507"/>
      <c r="E59" s="507"/>
      <c r="F59" s="507"/>
      <c r="G59" s="732"/>
      <c r="H59" s="507"/>
    </row>
    <row r="60" spans="1:12" x14ac:dyDescent="0.2">
      <c r="C60" s="507"/>
      <c r="D60" s="507"/>
      <c r="E60" s="507"/>
      <c r="F60" s="507"/>
      <c r="G60" s="732"/>
      <c r="H60" s="507"/>
    </row>
    <row r="61" spans="1:12" x14ac:dyDescent="0.2">
      <c r="C61" s="507"/>
      <c r="D61" s="507"/>
      <c r="E61" s="507"/>
      <c r="F61" s="507"/>
      <c r="G61" s="732"/>
      <c r="H61" s="507"/>
    </row>
    <row r="62" spans="1:12" x14ac:dyDescent="0.2">
      <c r="C62" s="507"/>
      <c r="D62" s="507"/>
      <c r="E62" s="507"/>
      <c r="F62" s="507"/>
      <c r="G62" s="732"/>
      <c r="H62" s="507"/>
    </row>
    <row r="63" spans="1:12" x14ac:dyDescent="0.2">
      <c r="C63" s="507"/>
      <c r="D63" s="507"/>
      <c r="E63" s="507"/>
      <c r="F63" s="507"/>
      <c r="G63" s="732"/>
      <c r="H63" s="507"/>
    </row>
    <row r="64" spans="1:12" x14ac:dyDescent="0.2">
      <c r="C64" s="507"/>
      <c r="D64" s="507"/>
      <c r="E64" s="507"/>
      <c r="F64" s="507"/>
      <c r="G64" s="732"/>
      <c r="H64" s="507"/>
    </row>
    <row r="65" spans="3:8" x14ac:dyDescent="0.2">
      <c r="C65" s="507"/>
      <c r="D65" s="507"/>
      <c r="E65" s="507"/>
      <c r="F65" s="507"/>
      <c r="G65" s="732"/>
      <c r="H65" s="507"/>
    </row>
    <row r="66" spans="3:8" x14ac:dyDescent="0.2">
      <c r="C66" s="507"/>
      <c r="D66" s="507"/>
      <c r="E66" s="507"/>
      <c r="F66" s="507"/>
      <c r="G66" s="732"/>
      <c r="H66" s="507"/>
    </row>
    <row r="67" spans="3:8" x14ac:dyDescent="0.2">
      <c r="C67" s="507"/>
      <c r="D67" s="507"/>
      <c r="E67" s="507"/>
      <c r="F67" s="507"/>
      <c r="G67" s="732"/>
      <c r="H67" s="507"/>
    </row>
    <row r="68" spans="3:8" x14ac:dyDescent="0.2">
      <c r="C68" s="507"/>
      <c r="D68" s="507"/>
      <c r="E68" s="507"/>
      <c r="F68" s="507"/>
      <c r="G68" s="732"/>
      <c r="H68" s="507"/>
    </row>
    <row r="69" spans="3:8" x14ac:dyDescent="0.2">
      <c r="C69" s="507"/>
      <c r="D69" s="507"/>
      <c r="E69" s="507"/>
      <c r="F69" s="507"/>
      <c r="G69" s="732"/>
      <c r="H69" s="507"/>
    </row>
    <row r="70" spans="3:8" x14ac:dyDescent="0.2">
      <c r="C70" s="507"/>
      <c r="D70" s="507"/>
      <c r="E70" s="507"/>
      <c r="F70" s="507"/>
      <c r="G70" s="732"/>
      <c r="H70" s="507"/>
    </row>
    <row r="71" spans="3:8" x14ac:dyDescent="0.2">
      <c r="C71" s="507"/>
      <c r="D71" s="507"/>
      <c r="E71" s="507"/>
      <c r="F71" s="507"/>
      <c r="G71" s="732"/>
      <c r="H71" s="507"/>
    </row>
    <row r="72" spans="3:8" x14ac:dyDescent="0.2">
      <c r="C72" s="507"/>
      <c r="D72" s="507"/>
      <c r="E72" s="507"/>
      <c r="F72" s="507"/>
      <c r="G72" s="732"/>
      <c r="H72" s="507"/>
    </row>
    <row r="73" spans="3:8" x14ac:dyDescent="0.2">
      <c r="C73" s="507"/>
      <c r="D73" s="507"/>
      <c r="E73" s="507"/>
      <c r="F73" s="507"/>
      <c r="G73" s="732"/>
      <c r="H73" s="507"/>
    </row>
    <row r="74" spans="3:8" x14ac:dyDescent="0.2">
      <c r="C74" s="507"/>
      <c r="D74" s="507"/>
      <c r="E74" s="507"/>
      <c r="F74" s="507"/>
      <c r="G74" s="732"/>
      <c r="H74" s="507"/>
    </row>
    <row r="75" spans="3:8" x14ac:dyDescent="0.2">
      <c r="C75" s="507"/>
      <c r="D75" s="507"/>
      <c r="E75" s="507"/>
      <c r="F75" s="507"/>
      <c r="G75" s="732"/>
      <c r="H75" s="507"/>
    </row>
    <row r="76" spans="3:8" x14ac:dyDescent="0.2">
      <c r="C76" s="507"/>
      <c r="D76" s="507"/>
      <c r="E76" s="507"/>
      <c r="F76" s="507"/>
      <c r="G76" s="732"/>
      <c r="H76" s="507"/>
    </row>
    <row r="77" spans="3:8" x14ac:dyDescent="0.2">
      <c r="C77" s="507"/>
      <c r="D77" s="507"/>
      <c r="E77" s="507"/>
      <c r="F77" s="507"/>
      <c r="G77" s="732"/>
      <c r="H77" s="507"/>
    </row>
    <row r="78" spans="3:8" x14ac:dyDescent="0.2">
      <c r="C78" s="507"/>
      <c r="D78" s="507"/>
      <c r="E78" s="507"/>
      <c r="F78" s="507"/>
      <c r="G78" s="732"/>
      <c r="H78" s="507"/>
    </row>
    <row r="79" spans="3:8" x14ac:dyDescent="0.2">
      <c r="C79" s="507"/>
      <c r="D79" s="507"/>
      <c r="E79" s="507"/>
      <c r="F79" s="507"/>
      <c r="G79" s="732"/>
      <c r="H79" s="507"/>
    </row>
    <row r="80" spans="3:8" x14ac:dyDescent="0.2">
      <c r="C80" s="507"/>
      <c r="D80" s="507"/>
      <c r="E80" s="507"/>
      <c r="F80" s="507"/>
      <c r="G80" s="732"/>
      <c r="H80" s="507"/>
    </row>
    <row r="81" spans="3:8" x14ac:dyDescent="0.2">
      <c r="C81" s="507"/>
      <c r="D81" s="507"/>
      <c r="E81" s="507"/>
      <c r="F81" s="507"/>
      <c r="G81" s="732"/>
      <c r="H81" s="507"/>
    </row>
    <row r="82" spans="3:8" x14ac:dyDescent="0.2">
      <c r="C82" s="507"/>
      <c r="D82" s="507"/>
      <c r="E82" s="507"/>
      <c r="F82" s="507"/>
      <c r="G82" s="732"/>
      <c r="H82" s="507"/>
    </row>
    <row r="83" spans="3:8" x14ac:dyDescent="0.2">
      <c r="C83" s="507"/>
      <c r="D83" s="507"/>
      <c r="E83" s="507"/>
      <c r="F83" s="507"/>
      <c r="G83" s="732"/>
      <c r="H83" s="507"/>
    </row>
    <row r="84" spans="3:8" x14ac:dyDescent="0.2">
      <c r="C84" s="507"/>
      <c r="D84" s="507"/>
      <c r="E84" s="507"/>
      <c r="F84" s="507"/>
      <c r="G84" s="732"/>
      <c r="H84" s="507"/>
    </row>
    <row r="85" spans="3:8" x14ac:dyDescent="0.2">
      <c r="C85" s="507"/>
      <c r="D85" s="507"/>
      <c r="E85" s="507"/>
      <c r="F85" s="507"/>
      <c r="G85" s="732"/>
      <c r="H85" s="507"/>
    </row>
    <row r="86" spans="3:8" x14ac:dyDescent="0.2">
      <c r="C86" s="507"/>
      <c r="D86" s="507"/>
      <c r="E86" s="507"/>
      <c r="F86" s="507"/>
      <c r="G86" s="732"/>
      <c r="H86" s="507"/>
    </row>
    <row r="87" spans="3:8" x14ac:dyDescent="0.2">
      <c r="C87" s="507"/>
      <c r="D87" s="507"/>
      <c r="E87" s="507"/>
      <c r="F87" s="507"/>
      <c r="G87" s="732"/>
      <c r="H87" s="507"/>
    </row>
    <row r="88" spans="3:8" x14ac:dyDescent="0.2">
      <c r="C88" s="507"/>
      <c r="D88" s="507"/>
      <c r="E88" s="507"/>
      <c r="F88" s="507"/>
      <c r="G88" s="732"/>
      <c r="H88" s="507"/>
    </row>
    <row r="89" spans="3:8" x14ac:dyDescent="0.2">
      <c r="C89" s="507"/>
      <c r="D89" s="507"/>
      <c r="E89" s="507"/>
      <c r="F89" s="507"/>
      <c r="G89" s="732"/>
      <c r="H89" s="507"/>
    </row>
    <row r="90" spans="3:8" x14ac:dyDescent="0.2">
      <c r="C90" s="507"/>
      <c r="D90" s="507"/>
      <c r="E90" s="507"/>
      <c r="F90" s="507"/>
      <c r="G90" s="732"/>
      <c r="H90" s="507"/>
    </row>
    <row r="91" spans="3:8" x14ac:dyDescent="0.2">
      <c r="C91" s="507"/>
      <c r="D91" s="507"/>
      <c r="E91" s="507"/>
      <c r="F91" s="507"/>
      <c r="G91" s="732"/>
      <c r="H91" s="507"/>
    </row>
    <row r="92" spans="3:8" x14ac:dyDescent="0.2">
      <c r="C92" s="507"/>
      <c r="D92" s="507"/>
      <c r="E92" s="507"/>
      <c r="F92" s="507"/>
      <c r="G92" s="732"/>
      <c r="H92" s="507"/>
    </row>
    <row r="93" spans="3:8" x14ac:dyDescent="0.2">
      <c r="C93" s="507"/>
      <c r="D93" s="507"/>
      <c r="E93" s="507"/>
      <c r="F93" s="507"/>
      <c r="G93" s="732"/>
      <c r="H93" s="507"/>
    </row>
    <row r="94" spans="3:8" x14ac:dyDescent="0.2">
      <c r="C94" s="507"/>
      <c r="D94" s="507"/>
      <c r="E94" s="507"/>
      <c r="F94" s="507"/>
      <c r="G94" s="732"/>
      <c r="H94" s="507"/>
    </row>
    <row r="95" spans="3:8" x14ac:dyDescent="0.2">
      <c r="C95" s="507"/>
      <c r="D95" s="507"/>
      <c r="E95" s="507"/>
      <c r="F95" s="507"/>
      <c r="G95" s="732"/>
      <c r="H95" s="507"/>
    </row>
  </sheetData>
  <mergeCells count="14">
    <mergeCell ref="B46:K46"/>
    <mergeCell ref="B49:K49"/>
    <mergeCell ref="B50:K50"/>
    <mergeCell ref="B47:I47"/>
    <mergeCell ref="B48:K48"/>
    <mergeCell ref="B45:K45"/>
    <mergeCell ref="F1:H1"/>
    <mergeCell ref="C4:F4"/>
    <mergeCell ref="H4:K4"/>
    <mergeCell ref="B19:K19"/>
    <mergeCell ref="C25:F25"/>
    <mergeCell ref="H25:K25"/>
    <mergeCell ref="B44:J44"/>
    <mergeCell ref="B20:K20"/>
  </mergeCells>
  <printOptions horizontalCentered="1" verticalCentered="1"/>
  <pageMargins left="0.23622047244094491" right="0.23622047244094491" top="0.15748031496062992" bottom="0.15748031496062992" header="0.31496062992125984" footer="0.31496062992125984"/>
  <pageSetup paperSize="9" scale="65" orientation="portrait" r:id="rId1"/>
  <headerFooter scaleWithDoc="0"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1"/>
  <sheetViews>
    <sheetView showGridLines="0" topLeftCell="A43" zoomScaleNormal="100" zoomScaleSheetLayoutView="100" workbookViewId="0"/>
  </sheetViews>
  <sheetFormatPr baseColWidth="10" defaultRowHeight="12.75" x14ac:dyDescent="0.2"/>
  <cols>
    <col min="1" max="1" width="1.625" style="92" customWidth="1"/>
    <col min="2" max="2" width="28.625" style="92" customWidth="1"/>
    <col min="3" max="3" width="1.625" style="92" customWidth="1"/>
    <col min="4" max="7" width="10.5" style="92" customWidth="1"/>
    <col min="8" max="8" width="11.375" style="92" customWidth="1"/>
    <col min="9" max="9" width="1.625" style="92" customWidth="1"/>
    <col min="10" max="10" width="10.375" style="92" customWidth="1"/>
    <col min="11" max="11" width="10.125" style="92" customWidth="1"/>
    <col min="12" max="12" width="11.75" style="92" customWidth="1"/>
    <col min="13" max="13" width="9.625" style="92" customWidth="1"/>
    <col min="14" max="14" width="10.125" style="92" customWidth="1"/>
    <col min="15" max="15" width="1.625" style="92" customWidth="1"/>
    <col min="16" max="16384" width="11" style="50"/>
  </cols>
  <sheetData>
    <row r="1" spans="1:15" ht="14.1" customHeight="1" x14ac:dyDescent="0.2">
      <c r="A1" s="90"/>
      <c r="B1" s="158" t="s">
        <v>264</v>
      </c>
      <c r="C1" s="49"/>
      <c r="D1" s="121"/>
      <c r="E1" s="121"/>
      <c r="F1" s="121"/>
      <c r="G1" s="121"/>
      <c r="H1" s="121"/>
      <c r="I1" s="49"/>
      <c r="J1" s="121"/>
      <c r="K1" s="49"/>
      <c r="L1" s="49"/>
      <c r="M1" s="49"/>
      <c r="N1" s="49"/>
      <c r="O1" s="248"/>
    </row>
    <row r="2" spans="1:15" ht="14.1" customHeight="1" x14ac:dyDescent="0.2">
      <c r="A2" s="90"/>
      <c r="B2" s="158" t="s">
        <v>59</v>
      </c>
      <c r="C2" s="49"/>
      <c r="D2" s="121"/>
      <c r="E2" s="121"/>
      <c r="F2" s="121"/>
      <c r="G2" s="121"/>
      <c r="H2" s="121"/>
      <c r="I2" s="49"/>
      <c r="J2" s="121"/>
      <c r="K2" s="49"/>
      <c r="L2" s="49"/>
      <c r="M2" s="49"/>
      <c r="N2" s="49"/>
      <c r="O2" s="248"/>
    </row>
    <row r="3" spans="1:15" ht="14.1" customHeight="1" x14ac:dyDescent="0.2">
      <c r="A3" s="90"/>
      <c r="B3" s="403" t="s">
        <v>29</v>
      </c>
      <c r="C3" s="49"/>
      <c r="D3" s="121"/>
      <c r="E3" s="121"/>
      <c r="F3" s="121"/>
      <c r="G3" s="121"/>
      <c r="H3" s="121"/>
      <c r="I3" s="49"/>
      <c r="J3" s="121"/>
      <c r="K3" s="49"/>
      <c r="L3" s="49"/>
      <c r="M3" s="49"/>
      <c r="N3" s="49"/>
      <c r="O3" s="248"/>
    </row>
    <row r="4" spans="1:15" ht="15" customHeight="1" x14ac:dyDescent="0.2">
      <c r="A4" s="52"/>
      <c r="B4" s="250"/>
      <c r="C4" s="463"/>
      <c r="D4" s="966">
        <v>2016</v>
      </c>
      <c r="E4" s="966"/>
      <c r="F4" s="966"/>
      <c r="G4" s="966"/>
      <c r="H4" s="966"/>
      <c r="I4" s="408"/>
      <c r="J4" s="966">
        <v>2017</v>
      </c>
      <c r="K4" s="966"/>
      <c r="L4" s="966"/>
      <c r="M4" s="966"/>
      <c r="N4" s="966"/>
      <c r="O4" s="53"/>
    </row>
    <row r="5" spans="1:15" ht="3.95" customHeight="1" x14ac:dyDescent="0.2">
      <c r="A5" s="54"/>
      <c r="B5" s="208"/>
      <c r="C5" s="103"/>
      <c r="D5" s="157"/>
      <c r="E5" s="157"/>
      <c r="F5" s="197"/>
      <c r="G5" s="157"/>
      <c r="H5" s="157"/>
      <c r="I5" s="161"/>
      <c r="J5" s="157"/>
      <c r="K5" s="157"/>
      <c r="L5" s="197"/>
      <c r="M5" s="1"/>
      <c r="N5" s="1"/>
      <c r="O5" s="56"/>
    </row>
    <row r="6" spans="1:15" ht="14.1" customHeight="1" x14ac:dyDescent="0.2">
      <c r="A6" s="264"/>
      <c r="B6" s="210"/>
      <c r="C6" s="171"/>
      <c r="D6" s="719" t="s">
        <v>60</v>
      </c>
      <c r="E6" s="719" t="s">
        <v>61</v>
      </c>
      <c r="F6" s="719" t="s">
        <v>62</v>
      </c>
      <c r="G6" s="656" t="s">
        <v>63</v>
      </c>
      <c r="H6" s="656" t="s">
        <v>64</v>
      </c>
      <c r="I6" s="200"/>
      <c r="J6" s="719" t="s">
        <v>60</v>
      </c>
      <c r="K6" s="719" t="s">
        <v>61</v>
      </c>
      <c r="L6" s="719" t="s">
        <v>62</v>
      </c>
      <c r="M6" s="656" t="s">
        <v>63</v>
      </c>
      <c r="N6" s="656" t="s">
        <v>64</v>
      </c>
      <c r="O6" s="404"/>
    </row>
    <row r="7" spans="1:15" ht="5.0999999999999996" customHeight="1" x14ac:dyDescent="0.2">
      <c r="A7" s="59"/>
      <c r="B7" s="211"/>
      <c r="C7" s="226"/>
      <c r="D7" s="97"/>
      <c r="E7" s="97"/>
      <c r="F7" s="97"/>
      <c r="G7" s="97"/>
      <c r="H7" s="97"/>
      <c r="I7" s="511"/>
      <c r="J7" s="97"/>
      <c r="K7" s="97"/>
      <c r="L7" s="97"/>
      <c r="M7" s="97"/>
      <c r="N7" s="97"/>
      <c r="O7" s="127"/>
    </row>
    <row r="8" spans="1:15" ht="5.0999999999999996" customHeight="1" x14ac:dyDescent="0.2">
      <c r="A8" s="52"/>
      <c r="B8" s="214"/>
      <c r="C8" s="216"/>
      <c r="D8" s="216"/>
      <c r="E8" s="216"/>
      <c r="F8" s="216"/>
      <c r="G8" s="216"/>
      <c r="H8" s="216"/>
      <c r="I8" s="512"/>
      <c r="J8" s="216"/>
      <c r="K8" s="216"/>
      <c r="L8" s="216"/>
      <c r="M8" s="216"/>
      <c r="N8" s="216"/>
      <c r="O8" s="53"/>
    </row>
    <row r="9" spans="1:15" ht="14.1" customHeight="1" x14ac:dyDescent="0.2">
      <c r="A9" s="63"/>
      <c r="B9" s="243" t="s">
        <v>30</v>
      </c>
      <c r="C9" s="86"/>
      <c r="D9" s="86">
        <v>2431</v>
      </c>
      <c r="E9" s="86">
        <v>2654</v>
      </c>
      <c r="F9" s="86">
        <v>2950</v>
      </c>
      <c r="G9" s="65">
        <v>3055</v>
      </c>
      <c r="H9" s="65">
        <v>11090</v>
      </c>
      <c r="I9" s="135"/>
      <c r="J9" s="86">
        <v>3165</v>
      </c>
      <c r="K9" s="86">
        <v>3028</v>
      </c>
      <c r="L9" s="86">
        <v>2935</v>
      </c>
      <c r="M9" s="65">
        <v>2892</v>
      </c>
      <c r="N9" s="65">
        <v>12019</v>
      </c>
      <c r="O9" s="252"/>
    </row>
    <row r="10" spans="1:15" ht="14.1" customHeight="1" x14ac:dyDescent="0.2">
      <c r="A10" s="63"/>
      <c r="B10" s="485" t="s">
        <v>265</v>
      </c>
      <c r="C10" s="86"/>
      <c r="D10" s="86">
        <v>1448</v>
      </c>
      <c r="E10" s="86">
        <v>1589</v>
      </c>
      <c r="F10" s="86">
        <v>1775</v>
      </c>
      <c r="G10" s="65">
        <v>1851</v>
      </c>
      <c r="H10" s="65">
        <v>6663</v>
      </c>
      <c r="I10" s="135"/>
      <c r="J10" s="86">
        <v>1932</v>
      </c>
      <c r="K10" s="86">
        <v>1850</v>
      </c>
      <c r="L10" s="86">
        <v>1782</v>
      </c>
      <c r="M10" s="65">
        <v>1797</v>
      </c>
      <c r="N10" s="65">
        <v>7360</v>
      </c>
      <c r="O10" s="252"/>
    </row>
    <row r="11" spans="1:15" ht="14.1" customHeight="1" x14ac:dyDescent="0.2">
      <c r="A11" s="271"/>
      <c r="B11" s="513" t="s">
        <v>249</v>
      </c>
      <c r="C11" s="184"/>
      <c r="D11" s="184">
        <v>1378</v>
      </c>
      <c r="E11" s="184">
        <v>1511</v>
      </c>
      <c r="F11" s="184">
        <v>1690</v>
      </c>
      <c r="G11" s="68">
        <v>1772</v>
      </c>
      <c r="H11" s="68">
        <v>6351</v>
      </c>
      <c r="I11" s="217"/>
      <c r="J11" s="184">
        <v>1855</v>
      </c>
      <c r="K11" s="184">
        <v>1776</v>
      </c>
      <c r="L11" s="184">
        <v>1713</v>
      </c>
      <c r="M11" s="68">
        <v>1719</v>
      </c>
      <c r="N11" s="68">
        <v>7062</v>
      </c>
      <c r="O11" s="514"/>
    </row>
    <row r="12" spans="1:15" ht="14.1" customHeight="1" x14ac:dyDescent="0.2">
      <c r="A12" s="271"/>
      <c r="B12" s="515" t="s">
        <v>250</v>
      </c>
      <c r="C12" s="184"/>
      <c r="D12" s="184">
        <v>725</v>
      </c>
      <c r="E12" s="184">
        <v>856</v>
      </c>
      <c r="F12" s="184">
        <v>991</v>
      </c>
      <c r="G12" s="68">
        <v>1096</v>
      </c>
      <c r="H12" s="68">
        <v>3667</v>
      </c>
      <c r="I12" s="217"/>
      <c r="J12" s="184">
        <v>1273</v>
      </c>
      <c r="K12" s="184">
        <v>1276</v>
      </c>
      <c r="L12" s="184">
        <v>1248</v>
      </c>
      <c r="M12" s="68">
        <v>1288</v>
      </c>
      <c r="N12" s="68">
        <v>5084</v>
      </c>
      <c r="O12" s="514"/>
    </row>
    <row r="13" spans="1:15" ht="14.1" customHeight="1" x14ac:dyDescent="0.2">
      <c r="A13" s="271"/>
      <c r="B13" s="513" t="s">
        <v>251</v>
      </c>
      <c r="C13" s="184"/>
      <c r="D13" s="184">
        <v>70</v>
      </c>
      <c r="E13" s="184">
        <v>78</v>
      </c>
      <c r="F13" s="184">
        <v>85</v>
      </c>
      <c r="G13" s="68">
        <v>79</v>
      </c>
      <c r="H13" s="68">
        <v>312</v>
      </c>
      <c r="I13" s="217"/>
      <c r="J13" s="184">
        <v>76</v>
      </c>
      <c r="K13" s="184">
        <v>74</v>
      </c>
      <c r="L13" s="184">
        <v>68</v>
      </c>
      <c r="M13" s="68">
        <v>78</v>
      </c>
      <c r="N13" s="68">
        <v>298</v>
      </c>
      <c r="O13" s="514"/>
    </row>
    <row r="14" spans="1:15" ht="14.1" customHeight="1" x14ac:dyDescent="0.2">
      <c r="A14" s="63"/>
      <c r="B14" s="485" t="s">
        <v>266</v>
      </c>
      <c r="C14" s="86"/>
      <c r="D14" s="86">
        <v>983</v>
      </c>
      <c r="E14" s="86">
        <v>1065</v>
      </c>
      <c r="F14" s="86">
        <v>1175</v>
      </c>
      <c r="G14" s="65">
        <v>1205</v>
      </c>
      <c r="H14" s="65">
        <v>4428</v>
      </c>
      <c r="I14" s="135"/>
      <c r="J14" s="86">
        <v>1233</v>
      </c>
      <c r="K14" s="86">
        <v>1178</v>
      </c>
      <c r="L14" s="86">
        <v>1153</v>
      </c>
      <c r="M14" s="65">
        <v>1094</v>
      </c>
      <c r="N14" s="65">
        <v>4659</v>
      </c>
      <c r="O14" s="252"/>
    </row>
    <row r="15" spans="1:15" ht="14.1" customHeight="1" x14ac:dyDescent="0.2">
      <c r="A15" s="271"/>
      <c r="B15" s="411" t="s">
        <v>253</v>
      </c>
      <c r="C15" s="184"/>
      <c r="D15" s="184">
        <v>356</v>
      </c>
      <c r="E15" s="184">
        <v>401</v>
      </c>
      <c r="F15" s="184">
        <v>465</v>
      </c>
      <c r="G15" s="68">
        <v>473</v>
      </c>
      <c r="H15" s="68">
        <v>1695</v>
      </c>
      <c r="I15" s="217"/>
      <c r="J15" s="184">
        <v>494</v>
      </c>
      <c r="K15" s="184">
        <v>483</v>
      </c>
      <c r="L15" s="184">
        <v>525</v>
      </c>
      <c r="M15" s="68">
        <v>498</v>
      </c>
      <c r="N15" s="68">
        <v>1999</v>
      </c>
      <c r="O15" s="514"/>
    </row>
    <row r="16" spans="1:15" ht="14.1" customHeight="1" x14ac:dyDescent="0.2">
      <c r="A16" s="271"/>
      <c r="B16" s="411" t="s">
        <v>267</v>
      </c>
      <c r="C16" s="184"/>
      <c r="D16" s="184">
        <v>111</v>
      </c>
      <c r="E16" s="184">
        <v>122</v>
      </c>
      <c r="F16" s="184">
        <v>135</v>
      </c>
      <c r="G16" s="68">
        <v>137</v>
      </c>
      <c r="H16" s="68">
        <v>504</v>
      </c>
      <c r="I16" s="217"/>
      <c r="J16" s="184">
        <v>143</v>
      </c>
      <c r="K16" s="184">
        <v>134</v>
      </c>
      <c r="L16" s="184">
        <v>131</v>
      </c>
      <c r="M16" s="68">
        <v>124</v>
      </c>
      <c r="N16" s="68">
        <v>531</v>
      </c>
      <c r="O16" s="514"/>
    </row>
    <row r="17" spans="1:15" ht="14.1" customHeight="1" x14ac:dyDescent="0.2">
      <c r="A17" s="271"/>
      <c r="B17" s="411" t="s">
        <v>254</v>
      </c>
      <c r="C17" s="184"/>
      <c r="D17" s="184">
        <v>516</v>
      </c>
      <c r="E17" s="184">
        <v>543</v>
      </c>
      <c r="F17" s="184">
        <v>575</v>
      </c>
      <c r="G17" s="68">
        <v>595</v>
      </c>
      <c r="H17" s="68">
        <v>2229</v>
      </c>
      <c r="I17" s="217"/>
      <c r="J17" s="184">
        <v>596</v>
      </c>
      <c r="K17" s="184">
        <v>562</v>
      </c>
      <c r="L17" s="184">
        <v>497</v>
      </c>
      <c r="M17" s="68">
        <v>473</v>
      </c>
      <c r="N17" s="68">
        <v>2128</v>
      </c>
      <c r="O17" s="514"/>
    </row>
    <row r="18" spans="1:15" ht="14.1" customHeight="1" x14ac:dyDescent="0.2">
      <c r="A18" s="250"/>
      <c r="B18" s="229" t="s">
        <v>65</v>
      </c>
      <c r="C18" s="184"/>
      <c r="D18" s="184">
        <v>25</v>
      </c>
      <c r="E18" s="184">
        <v>27</v>
      </c>
      <c r="F18" s="184">
        <v>29</v>
      </c>
      <c r="G18" s="68">
        <v>32</v>
      </c>
      <c r="H18" s="68">
        <v>114</v>
      </c>
      <c r="I18" s="217"/>
      <c r="J18" s="184">
        <v>37</v>
      </c>
      <c r="K18" s="184">
        <v>37</v>
      </c>
      <c r="L18" s="184">
        <v>33</v>
      </c>
      <c r="M18" s="68">
        <v>33</v>
      </c>
      <c r="N18" s="68">
        <v>140</v>
      </c>
      <c r="O18" s="514"/>
    </row>
    <row r="19" spans="1:15" ht="14.1" customHeight="1" x14ac:dyDescent="0.2">
      <c r="A19" s="230"/>
      <c r="B19" s="229" t="s">
        <v>66</v>
      </c>
      <c r="C19" s="184"/>
      <c r="D19" s="184">
        <v>-1656</v>
      </c>
      <c r="E19" s="184">
        <v>-1819</v>
      </c>
      <c r="F19" s="184">
        <v>-1998</v>
      </c>
      <c r="G19" s="68">
        <v>-2031</v>
      </c>
      <c r="H19" s="68">
        <v>-7504</v>
      </c>
      <c r="I19" s="217"/>
      <c r="J19" s="184">
        <v>-2102</v>
      </c>
      <c r="K19" s="184">
        <v>-2006</v>
      </c>
      <c r="L19" s="184">
        <v>-1938</v>
      </c>
      <c r="M19" s="68">
        <v>-1879</v>
      </c>
      <c r="N19" s="68">
        <v>-7927</v>
      </c>
      <c r="O19" s="514"/>
    </row>
    <row r="20" spans="1:15" ht="14.1" customHeight="1" x14ac:dyDescent="0.2">
      <c r="A20" s="230"/>
      <c r="B20" s="231" t="s">
        <v>67</v>
      </c>
      <c r="C20" s="184"/>
      <c r="D20" s="184">
        <v>-524</v>
      </c>
      <c r="E20" s="184">
        <v>-538</v>
      </c>
      <c r="F20" s="184">
        <v>-594</v>
      </c>
      <c r="G20" s="68">
        <v>-603</v>
      </c>
      <c r="H20" s="68">
        <v>-2260</v>
      </c>
      <c r="I20" s="217"/>
      <c r="J20" s="184">
        <v>-613</v>
      </c>
      <c r="K20" s="184">
        <v>-557</v>
      </c>
      <c r="L20" s="184">
        <v>-553</v>
      </c>
      <c r="M20" s="68">
        <v>-544</v>
      </c>
      <c r="N20" s="68">
        <v>-2268</v>
      </c>
      <c r="O20" s="514"/>
    </row>
    <row r="21" spans="1:15" ht="14.1" customHeight="1" x14ac:dyDescent="0.2">
      <c r="A21" s="230"/>
      <c r="B21" s="231" t="s">
        <v>68</v>
      </c>
      <c r="C21" s="184"/>
      <c r="D21" s="184">
        <v>-249</v>
      </c>
      <c r="E21" s="184">
        <v>-290</v>
      </c>
      <c r="F21" s="184">
        <v>-302</v>
      </c>
      <c r="G21" s="68">
        <v>-325</v>
      </c>
      <c r="H21" s="68">
        <v>-1165</v>
      </c>
      <c r="I21" s="217"/>
      <c r="J21" s="184">
        <v>-319</v>
      </c>
      <c r="K21" s="184">
        <v>-300</v>
      </c>
      <c r="L21" s="184">
        <v>-283</v>
      </c>
      <c r="M21" s="68">
        <v>-293</v>
      </c>
      <c r="N21" s="68">
        <v>-1196</v>
      </c>
      <c r="O21" s="514"/>
    </row>
    <row r="22" spans="1:15" ht="14.1" customHeight="1" x14ac:dyDescent="0.2">
      <c r="A22" s="230"/>
      <c r="B22" s="139" t="s">
        <v>69</v>
      </c>
      <c r="C22" s="184"/>
      <c r="D22" s="184">
        <v>-883</v>
      </c>
      <c r="E22" s="184">
        <v>-991</v>
      </c>
      <c r="F22" s="184">
        <v>-1102</v>
      </c>
      <c r="G22" s="68">
        <v>-1102</v>
      </c>
      <c r="H22" s="68">
        <v>-4079</v>
      </c>
      <c r="I22" s="217"/>
      <c r="J22" s="184">
        <v>-1170</v>
      </c>
      <c r="K22" s="184">
        <v>-1149</v>
      </c>
      <c r="L22" s="184">
        <v>-1103</v>
      </c>
      <c r="M22" s="68">
        <v>-1042</v>
      </c>
      <c r="N22" s="68">
        <v>-4463</v>
      </c>
      <c r="O22" s="514"/>
    </row>
    <row r="23" spans="1:15" ht="14.1" customHeight="1" x14ac:dyDescent="0.2">
      <c r="A23" s="250"/>
      <c r="B23" s="888" t="s">
        <v>70</v>
      </c>
      <c r="C23" s="184"/>
      <c r="D23" s="184">
        <v>2</v>
      </c>
      <c r="E23" s="184">
        <v>-21</v>
      </c>
      <c r="F23" s="184">
        <v>-3</v>
      </c>
      <c r="G23" s="68">
        <v>24</v>
      </c>
      <c r="H23" s="68">
        <v>2</v>
      </c>
      <c r="I23" s="217"/>
      <c r="J23" s="184">
        <v>6</v>
      </c>
      <c r="K23" s="184">
        <v>-22</v>
      </c>
      <c r="L23" s="184">
        <v>-8</v>
      </c>
      <c r="M23" s="68">
        <v>-56</v>
      </c>
      <c r="N23" s="68">
        <v>-79</v>
      </c>
      <c r="O23" s="514"/>
    </row>
    <row r="24" spans="1:15" ht="14.1" customHeight="1" x14ac:dyDescent="0.2">
      <c r="A24" s="230"/>
      <c r="B24" s="229" t="s">
        <v>71</v>
      </c>
      <c r="C24" s="184"/>
      <c r="D24" s="184">
        <v>1</v>
      </c>
      <c r="E24" s="668">
        <v>0</v>
      </c>
      <c r="F24" s="668">
        <v>0</v>
      </c>
      <c r="G24" s="68">
        <v>-2</v>
      </c>
      <c r="H24" s="68">
        <v>-1</v>
      </c>
      <c r="I24" s="217"/>
      <c r="J24" s="184">
        <v>5</v>
      </c>
      <c r="K24" s="184">
        <v>-20</v>
      </c>
      <c r="L24" s="184">
        <v>3</v>
      </c>
      <c r="M24" s="68">
        <v>13</v>
      </c>
      <c r="N24" s="68">
        <v>1</v>
      </c>
      <c r="O24" s="514"/>
    </row>
    <row r="25" spans="1:15" ht="14.1" customHeight="1" x14ac:dyDescent="0.2">
      <c r="A25" s="250"/>
      <c r="B25" s="229" t="s">
        <v>72</v>
      </c>
      <c r="C25" s="184"/>
      <c r="D25" s="184">
        <v>2</v>
      </c>
      <c r="E25" s="184">
        <v>-2</v>
      </c>
      <c r="F25" s="184">
        <v>-1</v>
      </c>
      <c r="G25" s="68">
        <v>3</v>
      </c>
      <c r="H25" s="68">
        <v>1</v>
      </c>
      <c r="I25" s="217"/>
      <c r="J25" s="184">
        <v>-6</v>
      </c>
      <c r="K25" s="184">
        <v>17</v>
      </c>
      <c r="L25" s="184">
        <v>-0.3</v>
      </c>
      <c r="M25" s="68">
        <v>25</v>
      </c>
      <c r="N25" s="68">
        <v>36</v>
      </c>
      <c r="O25" s="514"/>
    </row>
    <row r="26" spans="1:15" ht="14.1" customHeight="1" x14ac:dyDescent="0.2">
      <c r="A26" s="516"/>
      <c r="B26" s="243" t="s">
        <v>73</v>
      </c>
      <c r="C26" s="86"/>
      <c r="D26" s="86">
        <v>805</v>
      </c>
      <c r="E26" s="86">
        <v>838</v>
      </c>
      <c r="F26" s="86">
        <v>978</v>
      </c>
      <c r="G26" s="65">
        <v>1081</v>
      </c>
      <c r="H26" s="65">
        <v>3702</v>
      </c>
      <c r="I26" s="135"/>
      <c r="J26" s="86">
        <v>1104</v>
      </c>
      <c r="K26" s="86">
        <v>1034</v>
      </c>
      <c r="L26" s="86">
        <v>1024</v>
      </c>
      <c r="M26" s="65">
        <v>1028</v>
      </c>
      <c r="N26" s="65">
        <v>4191</v>
      </c>
      <c r="O26" s="252"/>
    </row>
    <row r="27" spans="1:15" ht="14.1" customHeight="1" x14ac:dyDescent="0.2">
      <c r="A27" s="517"/>
      <c r="B27" s="468" t="s">
        <v>74</v>
      </c>
      <c r="C27" s="469"/>
      <c r="D27" s="469">
        <v>0.33100000000000002</v>
      </c>
      <c r="E27" s="469">
        <v>0.316</v>
      </c>
      <c r="F27" s="469">
        <v>0.33200000000000002</v>
      </c>
      <c r="G27" s="144">
        <v>0.35399999999999998</v>
      </c>
      <c r="H27" s="144">
        <v>0.33400000000000002</v>
      </c>
      <c r="I27" s="694"/>
      <c r="J27" s="469">
        <v>0.34899999999999998</v>
      </c>
      <c r="K27" s="469">
        <v>0.34100000000000003</v>
      </c>
      <c r="L27" s="469">
        <v>0.34899999999999998</v>
      </c>
      <c r="M27" s="144">
        <v>0.35599999999999998</v>
      </c>
      <c r="N27" s="144">
        <v>0.34899999999999998</v>
      </c>
      <c r="O27" s="252"/>
    </row>
    <row r="28" spans="1:15" ht="14.1" customHeight="1" x14ac:dyDescent="0.2">
      <c r="A28" s="427"/>
      <c r="B28" s="243" t="s">
        <v>33</v>
      </c>
      <c r="C28" s="86"/>
      <c r="D28" s="86">
        <v>348</v>
      </c>
      <c r="E28" s="86">
        <v>444</v>
      </c>
      <c r="F28" s="86">
        <v>577</v>
      </c>
      <c r="G28" s="65">
        <v>768</v>
      </c>
      <c r="H28" s="65">
        <v>2137</v>
      </c>
      <c r="I28" s="693"/>
      <c r="J28" s="86">
        <v>397</v>
      </c>
      <c r="K28" s="86">
        <v>518</v>
      </c>
      <c r="L28" s="86">
        <v>598</v>
      </c>
      <c r="M28" s="65">
        <v>712</v>
      </c>
      <c r="N28" s="65">
        <v>2225</v>
      </c>
      <c r="O28" s="252"/>
    </row>
    <row r="29" spans="1:15" ht="14.1" customHeight="1" x14ac:dyDescent="0.2">
      <c r="A29" s="250"/>
      <c r="B29" s="234" t="s">
        <v>34</v>
      </c>
      <c r="C29" s="184"/>
      <c r="D29" s="184" t="s">
        <v>35</v>
      </c>
      <c r="E29" s="184" t="s">
        <v>35</v>
      </c>
      <c r="F29" s="672">
        <v>47</v>
      </c>
      <c r="G29" s="673">
        <v>1</v>
      </c>
      <c r="H29" s="673">
        <v>48</v>
      </c>
      <c r="I29" s="217"/>
      <c r="J29" s="668">
        <v>0</v>
      </c>
      <c r="K29" s="668">
        <v>0</v>
      </c>
      <c r="L29" s="668">
        <v>0</v>
      </c>
      <c r="M29" s="669">
        <v>0</v>
      </c>
      <c r="N29" s="669">
        <v>0</v>
      </c>
      <c r="O29" s="514"/>
    </row>
    <row r="30" spans="1:15" ht="14.1" customHeight="1" x14ac:dyDescent="0.2">
      <c r="A30" s="427"/>
      <c r="B30" s="243" t="s">
        <v>36</v>
      </c>
      <c r="C30" s="86"/>
      <c r="D30" s="86">
        <v>457</v>
      </c>
      <c r="E30" s="86">
        <v>394</v>
      </c>
      <c r="F30" s="86">
        <v>402</v>
      </c>
      <c r="G30" s="65">
        <v>313</v>
      </c>
      <c r="H30" s="65">
        <v>1566</v>
      </c>
      <c r="I30" s="135"/>
      <c r="J30" s="86">
        <v>707</v>
      </c>
      <c r="K30" s="86">
        <v>515</v>
      </c>
      <c r="L30" s="86">
        <v>426</v>
      </c>
      <c r="M30" s="65">
        <v>316</v>
      </c>
      <c r="N30" s="65">
        <v>1966</v>
      </c>
      <c r="O30" s="146"/>
    </row>
    <row r="31" spans="1:15" ht="6" customHeight="1" x14ac:dyDescent="0.2">
      <c r="A31" s="52"/>
      <c r="B31" s="245"/>
      <c r="C31" s="100"/>
      <c r="D31" s="245"/>
      <c r="E31" s="100"/>
      <c r="F31" s="245"/>
      <c r="G31" s="245"/>
      <c r="H31" s="100"/>
      <c r="I31" s="518"/>
      <c r="J31" s="245"/>
      <c r="K31" s="100"/>
      <c r="L31" s="245"/>
      <c r="M31" s="245"/>
      <c r="N31" s="100"/>
      <c r="O31" s="252"/>
    </row>
    <row r="32" spans="1:15" ht="9.75" customHeight="1" x14ac:dyDescent="0.2">
      <c r="A32" s="52"/>
      <c r="B32" s="1"/>
      <c r="C32" s="103"/>
      <c r="D32" s="70"/>
      <c r="E32" s="1"/>
      <c r="F32" s="1"/>
      <c r="G32" s="1"/>
      <c r="H32" s="1"/>
      <c r="I32" s="122"/>
      <c r="J32" s="644"/>
      <c r="K32" s="644"/>
      <c r="L32" s="644"/>
      <c r="M32" s="644"/>
      <c r="N32" s="644"/>
      <c r="O32" s="53"/>
    </row>
    <row r="33" spans="1:15" ht="13.5" customHeight="1" x14ac:dyDescent="0.2">
      <c r="A33" s="157"/>
      <c r="B33" s="965" t="s">
        <v>37</v>
      </c>
      <c r="C33" s="965"/>
      <c r="D33" s="965"/>
      <c r="E33" s="965"/>
      <c r="F33" s="965"/>
      <c r="G33" s="965"/>
      <c r="H33" s="965"/>
      <c r="I33" s="965"/>
      <c r="J33" s="965"/>
      <c r="K33" s="965"/>
      <c r="L33" s="965"/>
      <c r="M33" s="965"/>
      <c r="N33" s="965"/>
      <c r="O33" s="161"/>
    </row>
    <row r="34" spans="1:15" x14ac:dyDescent="0.2">
      <c r="A34" s="157"/>
      <c r="B34" s="988" t="s">
        <v>486</v>
      </c>
      <c r="C34" s="988"/>
      <c r="D34" s="988"/>
      <c r="E34" s="988"/>
      <c r="F34" s="988"/>
      <c r="G34" s="988"/>
      <c r="H34" s="988"/>
      <c r="I34" s="988"/>
      <c r="J34" s="988"/>
      <c r="K34" s="988"/>
      <c r="L34" s="988"/>
      <c r="M34" s="988"/>
      <c r="N34" s="988"/>
      <c r="O34" s="161"/>
    </row>
    <row r="35" spans="1:15" s="692" customFormat="1" x14ac:dyDescent="0.2">
      <c r="A35" s="690"/>
      <c r="B35" s="988" t="s">
        <v>452</v>
      </c>
      <c r="C35" s="988"/>
      <c r="D35" s="988"/>
      <c r="E35" s="988"/>
      <c r="F35" s="988"/>
      <c r="G35" s="988"/>
      <c r="H35" s="988"/>
      <c r="I35" s="988"/>
      <c r="J35" s="988"/>
      <c r="K35" s="988"/>
      <c r="L35" s="988"/>
      <c r="M35" s="988"/>
      <c r="N35" s="988"/>
      <c r="O35" s="691"/>
    </row>
    <row r="36" spans="1:15" s="692" customFormat="1" x14ac:dyDescent="0.2">
      <c r="A36" s="690"/>
      <c r="B36" s="993" t="s">
        <v>487</v>
      </c>
      <c r="C36" s="993"/>
      <c r="D36" s="993"/>
      <c r="E36" s="993"/>
      <c r="F36" s="993"/>
      <c r="G36" s="993"/>
      <c r="H36" s="993"/>
      <c r="I36" s="993"/>
      <c r="J36" s="993"/>
      <c r="K36" s="855"/>
      <c r="L36" s="855"/>
      <c r="M36" s="855"/>
      <c r="N36" s="855"/>
      <c r="O36" s="691"/>
    </row>
    <row r="37" spans="1:15" x14ac:dyDescent="0.2">
      <c r="A37" s="157"/>
      <c r="B37" s="965" t="s">
        <v>221</v>
      </c>
      <c r="C37" s="965"/>
      <c r="D37" s="965"/>
      <c r="E37" s="965"/>
      <c r="F37" s="965"/>
      <c r="G37" s="965"/>
      <c r="H37" s="965"/>
      <c r="I37" s="965"/>
      <c r="J37" s="965"/>
      <c r="K37" s="965"/>
      <c r="L37" s="965"/>
      <c r="M37" s="965"/>
      <c r="N37" s="965"/>
      <c r="O37" s="161"/>
    </row>
    <row r="38" spans="1:15" x14ac:dyDescent="0.2">
      <c r="A38" s="250"/>
      <c r="B38" s="965" t="s">
        <v>268</v>
      </c>
      <c r="C38" s="965"/>
      <c r="D38" s="965"/>
      <c r="E38" s="965"/>
      <c r="F38" s="965"/>
      <c r="G38" s="965"/>
      <c r="H38" s="965"/>
      <c r="I38" s="965"/>
      <c r="J38" s="965"/>
      <c r="K38" s="965"/>
      <c r="L38" s="965"/>
      <c r="M38" s="965"/>
      <c r="N38" s="965"/>
      <c r="O38" s="207"/>
    </row>
    <row r="39" spans="1:15" ht="12.75" customHeight="1" x14ac:dyDescent="0.2">
      <c r="A39" s="459"/>
      <c r="B39" s="519"/>
      <c r="C39" s="197"/>
      <c r="D39" s="519"/>
      <c r="E39" s="519"/>
      <c r="F39" s="519"/>
      <c r="G39" s="519"/>
      <c r="H39" s="519"/>
      <c r="I39" s="161"/>
      <c r="J39" s="519"/>
      <c r="K39" s="157"/>
      <c r="L39" s="157"/>
      <c r="M39" s="157"/>
      <c r="N39" s="157"/>
      <c r="O39" s="161"/>
    </row>
    <row r="40" spans="1:15" x14ac:dyDescent="0.2">
      <c r="A40" s="89"/>
      <c r="B40" s="157"/>
      <c r="C40" s="197"/>
      <c r="D40" s="157"/>
      <c r="E40" s="157"/>
      <c r="F40" s="157"/>
      <c r="G40" s="157"/>
      <c r="H40" s="157"/>
      <c r="I40" s="161"/>
      <c r="J40" s="157"/>
      <c r="K40" s="157"/>
      <c r="L40" s="157"/>
      <c r="M40" s="157"/>
      <c r="N40" s="157"/>
      <c r="O40" s="46"/>
    </row>
    <row r="41" spans="1:15" x14ac:dyDescent="0.2">
      <c r="A41" s="46"/>
      <c r="B41" s="46"/>
      <c r="C41" s="46"/>
      <c r="D41" s="46"/>
      <c r="E41" s="46"/>
      <c r="F41" s="46"/>
      <c r="G41" s="46"/>
      <c r="H41" s="46"/>
      <c r="I41" s="46"/>
      <c r="J41" s="46"/>
      <c r="K41" s="46"/>
      <c r="L41" s="46"/>
      <c r="M41" s="46"/>
      <c r="N41" s="46"/>
      <c r="O41" s="46"/>
    </row>
  </sheetData>
  <mergeCells count="8">
    <mergeCell ref="B38:N38"/>
    <mergeCell ref="D4:H4"/>
    <mergeCell ref="J4:N4"/>
    <mergeCell ref="B33:N33"/>
    <mergeCell ref="B35:N35"/>
    <mergeCell ref="B37:N37"/>
    <mergeCell ref="B36:J36"/>
    <mergeCell ref="B34:N34"/>
  </mergeCells>
  <printOptions horizontalCentered="1" verticalCentered="1"/>
  <pageMargins left="0.23622047244094491" right="0.23622047244094491" top="0.15748031496062992" bottom="0.15748031496062992" header="0.31496062992125984" footer="0.31496062992125984"/>
  <pageSetup paperSize="9" scale="90" orientation="landscape"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71"/>
  <sheetViews>
    <sheetView showGridLines="0" topLeftCell="A40" zoomScaleNormal="100" zoomScaleSheetLayoutView="100" workbookViewId="0"/>
  </sheetViews>
  <sheetFormatPr baseColWidth="10" defaultRowHeight="12.75" x14ac:dyDescent="0.2"/>
  <cols>
    <col min="1" max="1" width="1.625" style="46" customWidth="1"/>
    <col min="2" max="2" width="34.625" style="46" customWidth="1"/>
    <col min="3" max="3" width="10.875" style="476" customWidth="1"/>
    <col min="4" max="4" width="11.125" style="476" customWidth="1"/>
    <col min="5" max="5" width="11" style="46" customWidth="1"/>
    <col min="6" max="6" width="11.625" style="476" customWidth="1"/>
    <col min="7" max="7" width="1.625" style="476" customWidth="1"/>
    <col min="8" max="8" width="11" style="476" customWidth="1"/>
    <col min="9" max="9" width="10.25" style="476" customWidth="1"/>
    <col min="10" max="10" width="11.875" style="46" customWidth="1"/>
    <col min="11" max="11" width="11.875" style="476" customWidth="1"/>
    <col min="12" max="12" width="1.625" style="295" customWidth="1"/>
    <col min="13" max="16384" width="11" style="50"/>
  </cols>
  <sheetData>
    <row r="1" spans="1:11" ht="14.1" customHeight="1" x14ac:dyDescent="0.2">
      <c r="A1" s="90"/>
      <c r="B1" s="158" t="s">
        <v>264</v>
      </c>
      <c r="C1" s="263"/>
      <c r="D1" s="263"/>
      <c r="E1" s="121"/>
      <c r="F1" s="263"/>
      <c r="G1" s="263"/>
      <c r="H1" s="263"/>
      <c r="I1" s="263"/>
      <c r="J1" s="121"/>
      <c r="K1" s="263"/>
    </row>
    <row r="2" spans="1:11" ht="14.1" customHeight="1" x14ac:dyDescent="0.2">
      <c r="A2" s="90"/>
      <c r="B2" s="158" t="s">
        <v>38</v>
      </c>
      <c r="C2" s="628"/>
      <c r="D2" s="263"/>
      <c r="E2" s="121"/>
      <c r="F2" s="263"/>
      <c r="G2" s="263"/>
      <c r="H2" s="263"/>
      <c r="I2" s="263"/>
      <c r="J2" s="121"/>
      <c r="K2" s="263"/>
    </row>
    <row r="3" spans="1:11" ht="14.1" customHeight="1" x14ac:dyDescent="0.2">
      <c r="A3" s="90"/>
      <c r="B3" s="403" t="s">
        <v>39</v>
      </c>
      <c r="C3" s="263"/>
      <c r="D3" s="263"/>
      <c r="E3" s="121"/>
      <c r="F3" s="263"/>
      <c r="G3" s="263"/>
      <c r="H3" s="263"/>
      <c r="I3" s="263"/>
      <c r="J3" s="121"/>
      <c r="K3" s="263"/>
    </row>
    <row r="4" spans="1:11" ht="15" customHeight="1" x14ac:dyDescent="0.2">
      <c r="A4" s="52"/>
      <c r="B4" s="250"/>
      <c r="C4" s="972">
        <v>2016</v>
      </c>
      <c r="D4" s="972"/>
      <c r="E4" s="972"/>
      <c r="F4" s="972"/>
      <c r="G4" s="520"/>
      <c r="H4" s="972">
        <v>2017</v>
      </c>
      <c r="I4" s="972"/>
      <c r="J4" s="972"/>
      <c r="K4" s="972"/>
    </row>
    <row r="5" spans="1:11" ht="3.95" customHeight="1" x14ac:dyDescent="0.2">
      <c r="A5" s="54"/>
      <c r="B5" s="208"/>
      <c r="C5" s="209"/>
      <c r="D5" s="209"/>
      <c r="E5" s="209"/>
      <c r="F5" s="521"/>
      <c r="G5" s="521"/>
      <c r="H5" s="209"/>
      <c r="I5" s="209"/>
      <c r="J5" s="209"/>
      <c r="K5" s="521"/>
    </row>
    <row r="6" spans="1:11" ht="14.1" customHeight="1" x14ac:dyDescent="0.2">
      <c r="A6" s="59"/>
      <c r="B6" s="109"/>
      <c r="C6" s="171" t="s">
        <v>40</v>
      </c>
      <c r="D6" s="171" t="s">
        <v>41</v>
      </c>
      <c r="E6" s="171" t="s">
        <v>42</v>
      </c>
      <c r="F6" s="172" t="s">
        <v>43</v>
      </c>
      <c r="G6" s="171"/>
      <c r="H6" s="171" t="s">
        <v>40</v>
      </c>
      <c r="I6" s="171" t="s">
        <v>41</v>
      </c>
      <c r="J6" s="171" t="s">
        <v>42</v>
      </c>
      <c r="K6" s="172" t="s">
        <v>43</v>
      </c>
    </row>
    <row r="7" spans="1:11" ht="5.0999999999999996" customHeight="1" x14ac:dyDescent="0.2">
      <c r="A7" s="59"/>
      <c r="B7" s="96"/>
      <c r="C7" s="522"/>
      <c r="D7" s="522"/>
      <c r="E7" s="522"/>
      <c r="F7" s="522"/>
      <c r="G7" s="97"/>
      <c r="H7" s="522"/>
      <c r="I7" s="522"/>
      <c r="J7" s="522"/>
      <c r="K7" s="522"/>
    </row>
    <row r="8" spans="1:11" ht="5.0999999999999996" customHeight="1" x14ac:dyDescent="0.2">
      <c r="A8" s="52"/>
      <c r="B8" s="98"/>
      <c r="C8" s="99"/>
      <c r="D8" s="99"/>
      <c r="E8" s="99"/>
      <c r="F8" s="99"/>
      <c r="G8" s="99"/>
      <c r="H8" s="99"/>
      <c r="I8" s="99"/>
      <c r="J8" s="99"/>
      <c r="K8" s="99"/>
    </row>
    <row r="9" spans="1:11" ht="14.1" customHeight="1" x14ac:dyDescent="0.2">
      <c r="A9" s="52"/>
      <c r="B9" s="681" t="s">
        <v>44</v>
      </c>
      <c r="C9" s="67">
        <v>97283.7</v>
      </c>
      <c r="D9" s="67">
        <v>97121.4</v>
      </c>
      <c r="E9" s="67">
        <v>97276.6</v>
      </c>
      <c r="F9" s="327">
        <v>97204.2</v>
      </c>
      <c r="G9" s="67"/>
      <c r="H9" s="67">
        <v>97331.7</v>
      </c>
      <c r="I9" s="67">
        <v>97679.1</v>
      </c>
      <c r="J9" s="67">
        <v>97732.9</v>
      </c>
      <c r="K9" s="327">
        <v>97890.8</v>
      </c>
    </row>
    <row r="10" spans="1:11" ht="14.1" customHeight="1" x14ac:dyDescent="0.2">
      <c r="A10" s="52"/>
      <c r="B10" s="418" t="s">
        <v>45</v>
      </c>
      <c r="C10" s="69">
        <v>14945.4</v>
      </c>
      <c r="D10" s="69">
        <v>14742.1</v>
      </c>
      <c r="E10" s="69">
        <v>14629.9</v>
      </c>
      <c r="F10" s="329">
        <v>14338.4</v>
      </c>
      <c r="G10" s="69"/>
      <c r="H10" s="69">
        <v>14242</v>
      </c>
      <c r="I10" s="69">
        <v>14167.6</v>
      </c>
      <c r="J10" s="69">
        <v>14007.3</v>
      </c>
      <c r="K10" s="329">
        <v>13837.3</v>
      </c>
    </row>
    <row r="11" spans="1:11" ht="14.1" customHeight="1" x14ac:dyDescent="0.2">
      <c r="A11" s="52"/>
      <c r="B11" s="418" t="s">
        <v>46</v>
      </c>
      <c r="C11" s="69">
        <v>7294.2</v>
      </c>
      <c r="D11" s="69">
        <v>7321.8</v>
      </c>
      <c r="E11" s="69">
        <v>7397.5</v>
      </c>
      <c r="F11" s="329">
        <v>7383.2</v>
      </c>
      <c r="G11" s="69"/>
      <c r="H11" s="69">
        <v>7439.6</v>
      </c>
      <c r="I11" s="69">
        <v>7537.2</v>
      </c>
      <c r="J11" s="69">
        <v>7554</v>
      </c>
      <c r="K11" s="329">
        <v>7534.5</v>
      </c>
    </row>
    <row r="12" spans="1:11" ht="14.1" customHeight="1" x14ac:dyDescent="0.2">
      <c r="A12" s="52"/>
      <c r="B12" s="419" t="s">
        <v>47</v>
      </c>
      <c r="C12" s="69">
        <v>7229.2</v>
      </c>
      <c r="D12" s="69">
        <v>7263.5</v>
      </c>
      <c r="E12" s="69">
        <v>7325.3</v>
      </c>
      <c r="F12" s="329">
        <v>7311</v>
      </c>
      <c r="G12" s="69"/>
      <c r="H12" s="69">
        <v>7369.5</v>
      </c>
      <c r="I12" s="69">
        <v>7468.6</v>
      </c>
      <c r="J12" s="69">
        <v>7485.5</v>
      </c>
      <c r="K12" s="329">
        <v>7466.1</v>
      </c>
    </row>
    <row r="13" spans="1:11" ht="14.1" customHeight="1" x14ac:dyDescent="0.2">
      <c r="A13" s="52"/>
      <c r="B13" s="420" t="s">
        <v>330</v>
      </c>
      <c r="C13" s="69">
        <v>3954.5</v>
      </c>
      <c r="D13" s="69">
        <v>4023.2</v>
      </c>
      <c r="E13" s="69">
        <v>4115.3999999999996</v>
      </c>
      <c r="F13" s="329">
        <v>4145.8</v>
      </c>
      <c r="G13" s="69"/>
      <c r="H13" s="69">
        <v>4226.8</v>
      </c>
      <c r="I13" s="69">
        <v>4365.8999999999996</v>
      </c>
      <c r="J13" s="69">
        <v>4472.2</v>
      </c>
      <c r="K13" s="329">
        <v>4541</v>
      </c>
    </row>
    <row r="14" spans="1:11" ht="14.1" customHeight="1" x14ac:dyDescent="0.2">
      <c r="A14" s="89"/>
      <c r="B14" s="418" t="s">
        <v>226</v>
      </c>
      <c r="C14" s="69">
        <v>73257.399999999994</v>
      </c>
      <c r="D14" s="69">
        <v>73296.100000000006</v>
      </c>
      <c r="E14" s="69">
        <v>73486.899999999994</v>
      </c>
      <c r="F14" s="329">
        <v>73769.8</v>
      </c>
      <c r="G14" s="69"/>
      <c r="H14" s="69">
        <v>73988.800000000003</v>
      </c>
      <c r="I14" s="69">
        <v>74327.100000000006</v>
      </c>
      <c r="J14" s="69">
        <v>74553.600000000006</v>
      </c>
      <c r="K14" s="329">
        <v>74931.3</v>
      </c>
    </row>
    <row r="15" spans="1:11" ht="14.1" customHeight="1" x14ac:dyDescent="0.2">
      <c r="A15" s="52"/>
      <c r="B15" s="419" t="s">
        <v>49</v>
      </c>
      <c r="C15" s="69">
        <v>42011.5</v>
      </c>
      <c r="D15" s="69">
        <v>41669.4</v>
      </c>
      <c r="E15" s="69">
        <v>40995.599999999999</v>
      </c>
      <c r="F15" s="329">
        <v>40387.199999999997</v>
      </c>
      <c r="G15" s="69"/>
      <c r="H15" s="69">
        <v>40171.5</v>
      </c>
      <c r="I15" s="69">
        <v>39652.1</v>
      </c>
      <c r="J15" s="69">
        <v>38897.4</v>
      </c>
      <c r="K15" s="329">
        <v>38168.1</v>
      </c>
    </row>
    <row r="16" spans="1:11" ht="14.1" customHeight="1" x14ac:dyDescent="0.2">
      <c r="A16" s="52"/>
      <c r="B16" s="419" t="s">
        <v>50</v>
      </c>
      <c r="C16" s="69">
        <v>31245.8</v>
      </c>
      <c r="D16" s="69">
        <v>31626.7</v>
      </c>
      <c r="E16" s="69">
        <v>32491.3</v>
      </c>
      <c r="F16" s="329">
        <v>33382.6</v>
      </c>
      <c r="G16" s="69"/>
      <c r="H16" s="69">
        <v>33817.300000000003</v>
      </c>
      <c r="I16" s="69">
        <v>34675</v>
      </c>
      <c r="J16" s="69">
        <v>35656.199999999997</v>
      </c>
      <c r="K16" s="329">
        <v>36763.199999999997</v>
      </c>
    </row>
    <row r="17" spans="1:11" ht="14.1" customHeight="1" x14ac:dyDescent="0.2">
      <c r="A17" s="52"/>
      <c r="B17" s="421" t="s">
        <v>51</v>
      </c>
      <c r="C17" s="69">
        <v>4390</v>
      </c>
      <c r="D17" s="69">
        <v>4590.3</v>
      </c>
      <c r="E17" s="69">
        <v>4770.3999999999996</v>
      </c>
      <c r="F17" s="329">
        <v>5005.1000000000004</v>
      </c>
      <c r="G17" s="69"/>
      <c r="H17" s="69">
        <v>5271.5</v>
      </c>
      <c r="I17" s="69">
        <v>5590.8</v>
      </c>
      <c r="J17" s="69">
        <v>5845.3</v>
      </c>
      <c r="K17" s="329">
        <v>6312.5</v>
      </c>
    </row>
    <row r="18" spans="1:11" ht="14.1" customHeight="1" x14ac:dyDescent="0.2">
      <c r="A18" s="52"/>
      <c r="B18" s="418" t="s">
        <v>52</v>
      </c>
      <c r="C18" s="69">
        <v>1786.7</v>
      </c>
      <c r="D18" s="69">
        <v>1761.4</v>
      </c>
      <c r="E18" s="69">
        <v>1762.2</v>
      </c>
      <c r="F18" s="329">
        <v>1712.7</v>
      </c>
      <c r="G18" s="69"/>
      <c r="H18" s="69">
        <v>1661.3</v>
      </c>
      <c r="I18" s="69">
        <v>1647.2</v>
      </c>
      <c r="J18" s="69">
        <v>1618</v>
      </c>
      <c r="K18" s="329">
        <v>1587.7</v>
      </c>
    </row>
    <row r="19" spans="1:11" ht="14.1" customHeight="1" x14ac:dyDescent="0.2">
      <c r="A19" s="52"/>
      <c r="B19" s="681" t="s">
        <v>53</v>
      </c>
      <c r="C19" s="67">
        <v>21</v>
      </c>
      <c r="D19" s="67">
        <v>20.7</v>
      </c>
      <c r="E19" s="67">
        <v>18.7</v>
      </c>
      <c r="F19" s="327">
        <v>17.899999999999999</v>
      </c>
      <c r="G19" s="67"/>
      <c r="H19" s="67">
        <v>17.5</v>
      </c>
      <c r="I19" s="67">
        <v>17</v>
      </c>
      <c r="J19" s="67">
        <v>16.899999999999999</v>
      </c>
      <c r="K19" s="327">
        <v>14.3</v>
      </c>
    </row>
    <row r="20" spans="1:11" ht="5.25" customHeight="1" x14ac:dyDescent="0.2">
      <c r="A20" s="53"/>
      <c r="B20" s="140"/>
      <c r="C20" s="104"/>
      <c r="D20" s="104"/>
      <c r="E20" s="104"/>
      <c r="F20" s="104"/>
      <c r="G20" s="104"/>
      <c r="H20" s="104"/>
      <c r="I20" s="104"/>
      <c r="J20" s="104"/>
      <c r="K20" s="104"/>
    </row>
    <row r="21" spans="1:11" ht="14.1" customHeight="1" x14ac:dyDescent="0.2">
      <c r="A21" s="427"/>
      <c r="B21" s="428" t="s">
        <v>54</v>
      </c>
      <c r="C21" s="431">
        <v>97304.7</v>
      </c>
      <c r="D21" s="431">
        <v>97142.1</v>
      </c>
      <c r="E21" s="431">
        <v>97295.4</v>
      </c>
      <c r="F21" s="430">
        <v>97222.2</v>
      </c>
      <c r="G21" s="431"/>
      <c r="H21" s="431">
        <v>97349.2</v>
      </c>
      <c r="I21" s="431">
        <v>97696.1</v>
      </c>
      <c r="J21" s="431">
        <v>97749.8</v>
      </c>
      <c r="K21" s="430">
        <v>97905.1</v>
      </c>
    </row>
    <row r="22" spans="1:11" ht="6" customHeight="1" x14ac:dyDescent="0.2">
      <c r="A22" s="89"/>
      <c r="B22" s="25"/>
      <c r="C22" s="523"/>
      <c r="D22" s="523"/>
      <c r="E22" s="25"/>
      <c r="F22" s="523"/>
      <c r="G22" s="523"/>
      <c r="H22" s="523"/>
      <c r="I22" s="630"/>
      <c r="J22" s="25"/>
      <c r="K22" s="523"/>
    </row>
    <row r="23" spans="1:11" ht="13.5" customHeight="1" x14ac:dyDescent="0.2">
      <c r="A23" s="89"/>
      <c r="B23" s="992" t="s">
        <v>55</v>
      </c>
      <c r="C23" s="992"/>
      <c r="D23" s="992"/>
      <c r="E23" s="992"/>
      <c r="F23" s="992"/>
      <c r="G23" s="992"/>
      <c r="H23" s="992"/>
      <c r="I23" s="992"/>
      <c r="J23" s="992"/>
      <c r="K23" s="992"/>
    </row>
    <row r="24" spans="1:11" ht="13.5" customHeight="1" x14ac:dyDescent="0.2">
      <c r="A24" s="524"/>
    </row>
    <row r="25" spans="1:11" ht="6.75" customHeight="1" x14ac:dyDescent="0.2">
      <c r="A25" s="524"/>
      <c r="B25" s="999"/>
      <c r="C25" s="999"/>
      <c r="D25" s="999"/>
      <c r="E25" s="999"/>
      <c r="F25" s="999"/>
      <c r="G25" s="999"/>
      <c r="H25" s="999"/>
      <c r="I25" s="999"/>
      <c r="J25" s="999"/>
      <c r="K25" s="999"/>
    </row>
    <row r="26" spans="1:11" ht="12.75" customHeight="1" x14ac:dyDescent="0.2">
      <c r="A26" s="524"/>
      <c r="B26" s="106"/>
      <c r="C26" s="107"/>
      <c r="D26" s="107"/>
      <c r="E26" s="525"/>
      <c r="F26" s="107"/>
      <c r="G26" s="107"/>
      <c r="H26" s="107"/>
      <c r="I26" s="107"/>
      <c r="J26" s="107"/>
      <c r="K26" s="107"/>
    </row>
    <row r="27" spans="1:11" ht="12.75" customHeight="1" x14ac:dyDescent="0.2">
      <c r="A27" s="524"/>
      <c r="B27" s="230" t="s">
        <v>245</v>
      </c>
      <c r="C27" s="107"/>
      <c r="D27" s="107"/>
      <c r="E27" s="107"/>
      <c r="F27" s="107"/>
      <c r="G27" s="107"/>
      <c r="H27" s="107"/>
      <c r="I27" s="107"/>
      <c r="J27" s="107"/>
      <c r="K27" s="107"/>
    </row>
    <row r="28" spans="1:11" ht="12.75" customHeight="1" x14ac:dyDescent="0.2">
      <c r="A28" s="524"/>
      <c r="B28" s="170" t="s">
        <v>165</v>
      </c>
      <c r="C28" s="107"/>
      <c r="D28" s="107"/>
      <c r="E28" s="107"/>
      <c r="F28" s="107"/>
      <c r="G28" s="107"/>
      <c r="H28" s="107"/>
      <c r="I28" s="107"/>
      <c r="J28" s="107"/>
      <c r="K28" s="107"/>
    </row>
    <row r="29" spans="1:11" ht="16.5" customHeight="1" x14ac:dyDescent="0.2">
      <c r="A29" s="524"/>
      <c r="B29" s="70"/>
      <c r="C29" s="972">
        <v>2016</v>
      </c>
      <c r="D29" s="972"/>
      <c r="E29" s="972"/>
      <c r="F29" s="972"/>
      <c r="G29" s="520"/>
      <c r="H29" s="972">
        <v>2017</v>
      </c>
      <c r="I29" s="972"/>
      <c r="J29" s="972"/>
      <c r="K29" s="972"/>
    </row>
    <row r="30" spans="1:11" ht="5.25" customHeight="1" x14ac:dyDescent="0.2">
      <c r="A30" s="524"/>
      <c r="B30" s="208"/>
      <c r="C30" s="209"/>
      <c r="D30" s="209"/>
      <c r="E30" s="209"/>
      <c r="F30" s="209"/>
      <c r="G30" s="209"/>
      <c r="H30" s="209"/>
      <c r="I30" s="209"/>
      <c r="J30" s="209"/>
      <c r="K30" s="209"/>
    </row>
    <row r="31" spans="1:11" ht="12.75" customHeight="1" x14ac:dyDescent="0.2">
      <c r="A31" s="524"/>
      <c r="B31" s="109"/>
      <c r="C31" s="171" t="s">
        <v>40</v>
      </c>
      <c r="D31" s="171" t="s">
        <v>41</v>
      </c>
      <c r="E31" s="171" t="s">
        <v>42</v>
      </c>
      <c r="F31" s="172" t="s">
        <v>43</v>
      </c>
      <c r="G31" s="171"/>
      <c r="H31" s="171" t="s">
        <v>40</v>
      </c>
      <c r="I31" s="171" t="s">
        <v>41</v>
      </c>
      <c r="J31" s="171" t="s">
        <v>42</v>
      </c>
      <c r="K31" s="172" t="s">
        <v>43</v>
      </c>
    </row>
    <row r="32" spans="1:11" ht="4.5" customHeight="1" x14ac:dyDescent="0.2">
      <c r="A32" s="524"/>
      <c r="B32" s="96"/>
      <c r="C32" s="526"/>
      <c r="D32" s="526"/>
      <c r="E32" s="526"/>
      <c r="F32" s="526"/>
      <c r="G32" s="526"/>
      <c r="H32" s="526"/>
      <c r="I32" s="526"/>
      <c r="J32" s="526"/>
      <c r="K32" s="526"/>
    </row>
    <row r="33" spans="1:12" ht="4.5" customHeight="1" x14ac:dyDescent="0.2">
      <c r="A33" s="524"/>
      <c r="B33" s="98"/>
      <c r="C33" s="99"/>
      <c r="D33" s="99"/>
      <c r="E33" s="99"/>
      <c r="F33" s="99"/>
      <c r="G33" s="99"/>
      <c r="H33" s="99"/>
      <c r="I33" s="99"/>
      <c r="J33" s="99"/>
      <c r="K33" s="99"/>
    </row>
    <row r="34" spans="1:12" ht="13.5" customHeight="1" x14ac:dyDescent="0.2">
      <c r="A34" s="70"/>
      <c r="B34" s="485" t="s">
        <v>57</v>
      </c>
      <c r="C34" s="489">
        <v>0.42699999999999999</v>
      </c>
      <c r="D34" s="489">
        <v>0.43099999999999999</v>
      </c>
      <c r="E34" s="489">
        <v>0.442</v>
      </c>
      <c r="F34" s="490">
        <v>0.45300000000000001</v>
      </c>
      <c r="G34" s="503"/>
      <c r="H34" s="489">
        <v>0.45700000000000002</v>
      </c>
      <c r="I34" s="489">
        <v>0.46700000000000003</v>
      </c>
      <c r="J34" s="489">
        <v>0.47799999999999998</v>
      </c>
      <c r="K34" s="490">
        <v>0.49099999999999999</v>
      </c>
      <c r="L34" s="487"/>
    </row>
    <row r="35" spans="1:12" ht="13.5" customHeight="1" x14ac:dyDescent="0.2">
      <c r="A35" s="70"/>
      <c r="B35" s="485" t="s">
        <v>58</v>
      </c>
      <c r="C35" s="67">
        <v>40327</v>
      </c>
      <c r="D35" s="67">
        <v>39670.800000000003</v>
      </c>
      <c r="E35" s="67">
        <v>49573.1</v>
      </c>
      <c r="F35" s="327">
        <v>50008.2</v>
      </c>
      <c r="G35" s="503"/>
      <c r="H35" s="67">
        <v>50647.3</v>
      </c>
      <c r="I35" s="67">
        <v>52687.8</v>
      </c>
      <c r="J35" s="67">
        <v>53323.6</v>
      </c>
      <c r="K35" s="327">
        <v>54077.9</v>
      </c>
      <c r="L35" s="487"/>
    </row>
    <row r="36" spans="1:12" ht="14.25" customHeight="1" x14ac:dyDescent="0.2">
      <c r="A36" s="1"/>
      <c r="B36" s="231" t="s">
        <v>377</v>
      </c>
      <c r="C36" s="488">
        <v>0.61</v>
      </c>
      <c r="D36" s="488">
        <v>0.6</v>
      </c>
      <c r="E36" s="488">
        <v>0.748</v>
      </c>
      <c r="F36" s="111">
        <v>0.752</v>
      </c>
      <c r="G36" s="870"/>
      <c r="H36" s="488">
        <v>0.76</v>
      </c>
      <c r="I36" s="488">
        <v>0.78800000000000003</v>
      </c>
      <c r="J36" s="488">
        <v>0.79500000000000004</v>
      </c>
      <c r="K36" s="111">
        <v>0.80500000000000005</v>
      </c>
      <c r="L36" s="480"/>
    </row>
    <row r="37" spans="1:12" ht="13.5" customHeight="1" x14ac:dyDescent="0.2">
      <c r="A37" s="70"/>
      <c r="B37" s="485" t="s">
        <v>232</v>
      </c>
      <c r="C37" s="67">
        <v>12498.3</v>
      </c>
      <c r="D37" s="67">
        <v>15115.2</v>
      </c>
      <c r="E37" s="67">
        <v>18295.7</v>
      </c>
      <c r="F37" s="327">
        <v>22240.9</v>
      </c>
      <c r="G37" s="503"/>
      <c r="H37" s="67">
        <v>25422.1</v>
      </c>
      <c r="I37" s="67">
        <v>28645.5</v>
      </c>
      <c r="J37" s="67">
        <v>31645.4</v>
      </c>
      <c r="K37" s="327">
        <v>35042.6</v>
      </c>
      <c r="L37" s="487"/>
    </row>
    <row r="38" spans="1:12" ht="14.25" customHeight="1" x14ac:dyDescent="0.2">
      <c r="A38" s="1"/>
      <c r="B38" s="481" t="s">
        <v>378</v>
      </c>
      <c r="C38" s="488">
        <v>0.18099999999999999</v>
      </c>
      <c r="D38" s="488">
        <v>0.22</v>
      </c>
      <c r="E38" s="488">
        <v>0.26600000000000001</v>
      </c>
      <c r="F38" s="111">
        <v>0.32300000000000001</v>
      </c>
      <c r="G38" s="445"/>
      <c r="H38" s="488">
        <v>0.37</v>
      </c>
      <c r="I38" s="488">
        <v>0.41699999999999998</v>
      </c>
      <c r="J38" s="488">
        <v>0.46100000000000002</v>
      </c>
      <c r="K38" s="111">
        <v>0.51100000000000001</v>
      </c>
      <c r="L38" s="122"/>
    </row>
    <row r="39" spans="1:12" ht="13.5" customHeight="1" x14ac:dyDescent="0.2">
      <c r="A39" s="70"/>
      <c r="B39" s="484" t="s">
        <v>412</v>
      </c>
      <c r="C39" s="489">
        <v>3.3000000000000002E-2</v>
      </c>
      <c r="D39" s="489">
        <v>3.1E-2</v>
      </c>
      <c r="E39" s="489">
        <v>3.4000000000000002E-2</v>
      </c>
      <c r="F39" s="490">
        <v>3.5000000000000003E-2</v>
      </c>
      <c r="G39" s="503"/>
      <c r="H39" s="489">
        <v>3.3000000000000002E-2</v>
      </c>
      <c r="I39" s="489">
        <v>3.3000000000000002E-2</v>
      </c>
      <c r="J39" s="489">
        <v>3.4000000000000002E-2</v>
      </c>
      <c r="K39" s="490">
        <v>3.3000000000000002E-2</v>
      </c>
      <c r="L39" s="487"/>
    </row>
    <row r="40" spans="1:12" ht="13.5" customHeight="1" x14ac:dyDescent="0.2">
      <c r="A40" s="70"/>
      <c r="B40" s="513" t="s">
        <v>258</v>
      </c>
      <c r="C40" s="488">
        <v>1.7999999999999999E-2</v>
      </c>
      <c r="D40" s="488">
        <v>1.9E-2</v>
      </c>
      <c r="E40" s="488">
        <v>1.7999999999999999E-2</v>
      </c>
      <c r="F40" s="111">
        <v>1.7000000000000001E-2</v>
      </c>
      <c r="G40" s="486"/>
      <c r="H40" s="488">
        <v>1.6E-2</v>
      </c>
      <c r="I40" s="488">
        <v>1.7999999999999999E-2</v>
      </c>
      <c r="J40" s="488">
        <v>1.9E-2</v>
      </c>
      <c r="K40" s="111">
        <v>1.7000000000000001E-2</v>
      </c>
      <c r="L40" s="486"/>
    </row>
    <row r="41" spans="1:12" ht="13.5" customHeight="1" x14ac:dyDescent="0.2">
      <c r="A41" s="452"/>
      <c r="B41" s="485" t="s">
        <v>414</v>
      </c>
      <c r="C41" s="489">
        <v>3.3000000000000002E-2</v>
      </c>
      <c r="D41" s="489">
        <v>3.2000000000000001E-2</v>
      </c>
      <c r="E41" s="489">
        <v>3.3000000000000002E-2</v>
      </c>
      <c r="F41" s="490">
        <v>3.4000000000000002E-2</v>
      </c>
      <c r="G41" s="503"/>
      <c r="H41" s="489">
        <v>3.3000000000000002E-2</v>
      </c>
      <c r="I41" s="489">
        <v>3.3000000000000002E-2</v>
      </c>
      <c r="J41" s="489">
        <v>3.4000000000000002E-2</v>
      </c>
      <c r="K41" s="490">
        <v>3.3000000000000002E-2</v>
      </c>
      <c r="L41" s="46"/>
    </row>
    <row r="42" spans="1:12" ht="13.5" customHeight="1" x14ac:dyDescent="0.2">
      <c r="A42" s="192"/>
      <c r="B42" s="907" t="s">
        <v>258</v>
      </c>
      <c r="C42" s="488">
        <v>1.7999999999999999E-2</v>
      </c>
      <c r="D42" s="488">
        <v>1.7999999999999999E-2</v>
      </c>
      <c r="E42" s="488">
        <v>1.7999999999999999E-2</v>
      </c>
      <c r="F42" s="111">
        <v>1.7999999999999999E-2</v>
      </c>
      <c r="G42" s="486"/>
      <c r="H42" s="488">
        <v>1.6E-2</v>
      </c>
      <c r="I42" s="488">
        <v>1.7000000000000001E-2</v>
      </c>
      <c r="J42" s="488">
        <v>1.7999999999999999E-2</v>
      </c>
      <c r="K42" s="111">
        <v>1.7999999999999999E-2</v>
      </c>
      <c r="L42" s="53"/>
    </row>
    <row r="43" spans="1:12" ht="13.5" customHeight="1" x14ac:dyDescent="0.2">
      <c r="A43" s="524"/>
      <c r="B43" s="485" t="s">
        <v>415</v>
      </c>
      <c r="C43" s="67">
        <v>6.1</v>
      </c>
      <c r="D43" s="67">
        <v>6.4</v>
      </c>
      <c r="E43" s="67">
        <v>6.8</v>
      </c>
      <c r="F43" s="327">
        <v>7.1</v>
      </c>
      <c r="G43" s="67"/>
      <c r="H43" s="67">
        <v>8.1999999999999993</v>
      </c>
      <c r="I43" s="67">
        <v>8</v>
      </c>
      <c r="J43" s="67">
        <v>7.8</v>
      </c>
      <c r="K43" s="327">
        <v>7.7</v>
      </c>
    </row>
    <row r="44" spans="1:12" ht="13.5" customHeight="1" x14ac:dyDescent="0.2">
      <c r="A44" s="459"/>
      <c r="B44" s="513" t="s">
        <v>49</v>
      </c>
      <c r="C44" s="69">
        <v>3.2</v>
      </c>
      <c r="D44" s="69">
        <v>3.3</v>
      </c>
      <c r="E44" s="69">
        <v>3.5</v>
      </c>
      <c r="F44" s="329">
        <v>3.4</v>
      </c>
      <c r="G44" s="69"/>
      <c r="H44" s="69">
        <v>4.0999999999999996</v>
      </c>
      <c r="I44" s="69">
        <v>3.9</v>
      </c>
      <c r="J44" s="69">
        <v>3.8</v>
      </c>
      <c r="K44" s="329">
        <v>3.7</v>
      </c>
      <c r="L44" s="589"/>
    </row>
    <row r="45" spans="1:12" ht="13.5" customHeight="1" x14ac:dyDescent="0.2">
      <c r="A45" s="459"/>
      <c r="B45" s="513" t="s">
        <v>258</v>
      </c>
      <c r="C45" s="69">
        <v>11.5</v>
      </c>
      <c r="D45" s="69">
        <v>12.1</v>
      </c>
      <c r="E45" s="69">
        <v>12.9</v>
      </c>
      <c r="F45" s="329">
        <v>12.9</v>
      </c>
      <c r="G45" s="69"/>
      <c r="H45" s="69">
        <v>15.4</v>
      </c>
      <c r="I45" s="69">
        <v>15.1</v>
      </c>
      <c r="J45" s="69">
        <v>14.6</v>
      </c>
      <c r="K45" s="329">
        <v>14.4</v>
      </c>
      <c r="L45" s="589"/>
    </row>
    <row r="46" spans="1:12" ht="13.5" customHeight="1" x14ac:dyDescent="0.2">
      <c r="A46" s="524"/>
      <c r="B46" s="484" t="s">
        <v>417</v>
      </c>
      <c r="C46" s="86">
        <v>79146</v>
      </c>
      <c r="D46" s="86">
        <v>164803</v>
      </c>
      <c r="E46" s="86">
        <v>265603</v>
      </c>
      <c r="F46" s="65">
        <v>379541</v>
      </c>
      <c r="G46" s="86"/>
      <c r="H46" s="86">
        <v>129160</v>
      </c>
      <c r="I46" s="86">
        <v>286854</v>
      </c>
      <c r="J46" s="86">
        <v>471023</v>
      </c>
      <c r="K46" s="65">
        <v>676538</v>
      </c>
    </row>
    <row r="47" spans="1:12" ht="5.25" customHeight="1" x14ac:dyDescent="0.2">
      <c r="A47" s="524"/>
      <c r="B47" s="425"/>
      <c r="C47" s="460"/>
      <c r="D47" s="460"/>
      <c r="E47" s="460"/>
      <c r="F47" s="460"/>
      <c r="G47" s="460"/>
      <c r="H47" s="460"/>
      <c r="I47" s="460"/>
      <c r="J47" s="460"/>
      <c r="K47" s="460"/>
    </row>
    <row r="48" spans="1:12" ht="5.25" customHeight="1" x14ac:dyDescent="0.2">
      <c r="A48" s="524"/>
      <c r="B48" s="195"/>
      <c r="C48" s="504"/>
      <c r="D48" s="504"/>
      <c r="E48" s="504"/>
      <c r="F48" s="504"/>
      <c r="G48" s="504"/>
      <c r="H48" s="504"/>
      <c r="I48" s="504"/>
      <c r="J48" s="504"/>
      <c r="K48" s="504"/>
    </row>
    <row r="49" spans="1:12" ht="13.5" customHeight="1" x14ac:dyDescent="0.2">
      <c r="A49" s="459"/>
      <c r="B49" s="485" t="s">
        <v>418</v>
      </c>
      <c r="C49" s="67">
        <v>11.3</v>
      </c>
      <c r="D49" s="67">
        <v>11.7</v>
      </c>
      <c r="E49" s="67">
        <v>12.2</v>
      </c>
      <c r="F49" s="327">
        <v>12.3</v>
      </c>
      <c r="G49" s="488"/>
      <c r="H49" s="67">
        <v>13.7</v>
      </c>
      <c r="I49" s="67">
        <v>13.3</v>
      </c>
      <c r="J49" s="67">
        <v>12.7</v>
      </c>
      <c r="K49" s="327">
        <v>12.3</v>
      </c>
      <c r="L49" s="589"/>
    </row>
    <row r="50" spans="1:12" ht="13.5" customHeight="1" x14ac:dyDescent="0.2">
      <c r="A50" s="459"/>
      <c r="B50" s="485" t="s">
        <v>419</v>
      </c>
      <c r="C50" s="67">
        <v>20.6</v>
      </c>
      <c r="D50" s="67">
        <v>21.6</v>
      </c>
      <c r="E50" s="67">
        <v>23</v>
      </c>
      <c r="F50" s="327">
        <v>23.8</v>
      </c>
      <c r="G50" s="488"/>
      <c r="H50" s="67">
        <v>28.2</v>
      </c>
      <c r="I50" s="67">
        <v>27.5</v>
      </c>
      <c r="J50" s="67">
        <v>27.3</v>
      </c>
      <c r="K50" s="327">
        <v>26.9</v>
      </c>
      <c r="L50" s="589"/>
    </row>
    <row r="51" spans="1:12" ht="13.5" customHeight="1" x14ac:dyDescent="0.2">
      <c r="A51" s="459"/>
      <c r="B51" s="485" t="s">
        <v>420</v>
      </c>
      <c r="C51" s="67">
        <v>10.3</v>
      </c>
      <c r="D51" s="67">
        <v>10.8</v>
      </c>
      <c r="E51" s="67">
        <v>11.3</v>
      </c>
      <c r="F51" s="327">
        <v>11.7</v>
      </c>
      <c r="G51" s="488"/>
      <c r="H51" s="67">
        <v>14.5</v>
      </c>
      <c r="I51" s="67">
        <v>14.2</v>
      </c>
      <c r="J51" s="67">
        <v>13.9</v>
      </c>
      <c r="K51" s="327">
        <v>13.9</v>
      </c>
      <c r="L51" s="589"/>
    </row>
    <row r="52" spans="1:12" ht="13.5" customHeight="1" x14ac:dyDescent="0.2">
      <c r="A52" s="524"/>
      <c r="B52" s="485" t="s">
        <v>416</v>
      </c>
      <c r="C52" s="86">
        <v>2485715</v>
      </c>
      <c r="D52" s="86">
        <v>5215363</v>
      </c>
      <c r="E52" s="86">
        <v>8031104</v>
      </c>
      <c r="F52" s="65">
        <v>11164483</v>
      </c>
      <c r="G52" s="184"/>
      <c r="H52" s="86">
        <v>3428917</v>
      </c>
      <c r="I52" s="86">
        <v>7379965</v>
      </c>
      <c r="J52" s="86">
        <v>11808743</v>
      </c>
      <c r="K52" s="65">
        <v>16467417</v>
      </c>
    </row>
    <row r="53" spans="1:12" ht="5.25" customHeight="1" x14ac:dyDescent="0.2">
      <c r="A53" s="524"/>
      <c r="B53" s="425"/>
      <c r="C53" s="460"/>
      <c r="D53" s="460"/>
      <c r="E53" s="457"/>
      <c r="F53" s="460"/>
      <c r="G53" s="460"/>
      <c r="H53" s="460"/>
      <c r="I53" s="460"/>
      <c r="J53" s="457"/>
      <c r="K53" s="460"/>
    </row>
    <row r="54" spans="1:12" ht="13.5" customHeight="1" x14ac:dyDescent="0.2">
      <c r="A54" s="459"/>
      <c r="B54" s="964" t="s">
        <v>149</v>
      </c>
      <c r="C54" s="964"/>
      <c r="D54" s="964"/>
      <c r="E54" s="964"/>
      <c r="F54" s="964"/>
      <c r="G54" s="964"/>
      <c r="H54" s="964"/>
      <c r="I54" s="964"/>
      <c r="J54" s="964"/>
      <c r="K54" s="205"/>
      <c r="L54" s="589"/>
    </row>
    <row r="55" spans="1:12" ht="12" customHeight="1" x14ac:dyDescent="0.2">
      <c r="A55" s="459"/>
      <c r="B55" s="981" t="s">
        <v>259</v>
      </c>
      <c r="C55" s="964"/>
      <c r="D55" s="964"/>
      <c r="E55" s="964"/>
      <c r="F55" s="964"/>
      <c r="G55" s="964"/>
      <c r="H55" s="964"/>
      <c r="I55" s="964"/>
      <c r="J55" s="964"/>
      <c r="K55" s="851"/>
      <c r="L55" s="589"/>
    </row>
    <row r="56" spans="1:12" ht="35.25" customHeight="1" x14ac:dyDescent="0.2">
      <c r="A56" s="459"/>
      <c r="B56" s="969" t="s">
        <v>246</v>
      </c>
      <c r="C56" s="969"/>
      <c r="D56" s="969"/>
      <c r="E56" s="969"/>
      <c r="F56" s="969"/>
      <c r="G56" s="969"/>
      <c r="H56" s="969"/>
      <c r="I56" s="969"/>
      <c r="J56" s="969"/>
      <c r="K56" s="969"/>
      <c r="L56" s="589"/>
    </row>
    <row r="57" spans="1:12" ht="13.5" customHeight="1" x14ac:dyDescent="0.2">
      <c r="A57" s="459"/>
      <c r="B57" s="528" t="s">
        <v>260</v>
      </c>
      <c r="C57" s="852"/>
      <c r="D57" s="852"/>
      <c r="E57" s="852"/>
      <c r="F57" s="852"/>
      <c r="G57" s="852"/>
      <c r="H57" s="852"/>
      <c r="I57" s="852"/>
      <c r="J57" s="852"/>
      <c r="K57" s="852"/>
      <c r="L57" s="589"/>
    </row>
    <row r="58" spans="1:12" ht="13.5" customHeight="1" x14ac:dyDescent="0.2">
      <c r="A58" s="157"/>
      <c r="B58" s="528"/>
      <c r="C58" s="629"/>
      <c r="D58" s="629"/>
      <c r="E58" s="528"/>
      <c r="F58" s="629"/>
      <c r="G58" s="629"/>
      <c r="H58" s="629"/>
      <c r="I58" s="629"/>
      <c r="J58" s="528"/>
      <c r="K58" s="629"/>
      <c r="L58" s="589"/>
    </row>
    <row r="71" ht="3.75" customHeight="1" x14ac:dyDescent="0.2"/>
  </sheetData>
  <mergeCells count="9">
    <mergeCell ref="C4:F4"/>
    <mergeCell ref="H4:K4"/>
    <mergeCell ref="B23:K23"/>
    <mergeCell ref="B55:J55"/>
    <mergeCell ref="B56:K56"/>
    <mergeCell ref="B54:J54"/>
    <mergeCell ref="C29:F29"/>
    <mergeCell ref="H29:K29"/>
    <mergeCell ref="B25:K25"/>
  </mergeCells>
  <printOptions horizontalCentered="1" verticalCentered="1"/>
  <pageMargins left="0.23622047244094491" right="0.23622047244094491" top="0.15748031496062992" bottom="0.15748031496062992" header="0.31496062992125984" footer="0.31496062992125984"/>
  <pageSetup paperSize="9" scale="68" orientation="portrait"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U44"/>
  <sheetViews>
    <sheetView showGridLines="0" zoomScaleNormal="100" zoomScaleSheetLayoutView="100" workbookViewId="0"/>
  </sheetViews>
  <sheetFormatPr baseColWidth="10" defaultRowHeight="12.75" x14ac:dyDescent="0.2"/>
  <cols>
    <col min="1" max="1" width="1.625" style="46" customWidth="1"/>
    <col min="2" max="2" width="30.875" style="46" customWidth="1"/>
    <col min="3" max="3" width="1.625" style="46" customWidth="1"/>
    <col min="4" max="7" width="10.5" style="46" bestFit="1" customWidth="1"/>
    <col min="8" max="8" width="11.375" style="46" bestFit="1" customWidth="1"/>
    <col min="9" max="9" width="1.625" style="46" customWidth="1"/>
    <col min="10" max="10" width="10.5" style="46" customWidth="1"/>
    <col min="11" max="11" width="9.5" style="46" customWidth="1"/>
    <col min="12" max="12" width="10.875" style="46" customWidth="1"/>
    <col min="13" max="13" width="9.625" style="46" customWidth="1"/>
    <col min="14" max="14" width="9.5" style="46" customWidth="1"/>
    <col min="15" max="15" width="1.625" style="92" customWidth="1"/>
    <col min="16" max="16" width="3.125" style="50" customWidth="1"/>
    <col min="17" max="16384" width="11" style="50"/>
  </cols>
  <sheetData>
    <row r="1" spans="1:15" ht="14.1" customHeight="1" x14ac:dyDescent="0.2">
      <c r="A1" s="274"/>
      <c r="B1" s="158" t="s">
        <v>269</v>
      </c>
      <c r="C1" s="500"/>
      <c r="D1" s="160"/>
      <c r="E1" s="160"/>
      <c r="F1" s="160"/>
      <c r="G1" s="160"/>
      <c r="H1" s="160"/>
      <c r="I1" s="500"/>
      <c r="J1" s="160"/>
      <c r="K1" s="500"/>
      <c r="L1" s="500"/>
      <c r="M1" s="500"/>
      <c r="N1" s="500"/>
      <c r="O1" s="159"/>
    </row>
    <row r="2" spans="1:15" ht="14.1" customHeight="1" x14ac:dyDescent="0.2">
      <c r="A2" s="274"/>
      <c r="B2" s="158" t="s">
        <v>59</v>
      </c>
      <c r="C2" s="500"/>
      <c r="D2" s="160"/>
      <c r="E2" s="160"/>
      <c r="F2" s="160"/>
      <c r="G2" s="160"/>
      <c r="H2" s="160"/>
      <c r="I2" s="500"/>
      <c r="J2" s="160"/>
      <c r="K2" s="500"/>
      <c r="L2" s="500"/>
      <c r="M2" s="500"/>
      <c r="N2" s="500"/>
      <c r="O2" s="159"/>
    </row>
    <row r="3" spans="1:15" ht="14.1" customHeight="1" x14ac:dyDescent="0.2">
      <c r="A3" s="274"/>
      <c r="B3" s="403" t="s">
        <v>29</v>
      </c>
      <c r="C3" s="500"/>
      <c r="D3" s="160"/>
      <c r="E3" s="160"/>
      <c r="F3" s="160"/>
      <c r="G3" s="160"/>
      <c r="H3" s="160"/>
      <c r="I3" s="500"/>
      <c r="J3" s="160"/>
      <c r="K3" s="500"/>
      <c r="L3" s="500"/>
      <c r="M3" s="500"/>
      <c r="N3" s="500"/>
      <c r="O3" s="159"/>
    </row>
    <row r="4" spans="1:15" ht="15" customHeight="1" x14ac:dyDescent="0.2">
      <c r="A4" s="52"/>
      <c r="B4" s="250"/>
      <c r="C4" s="463"/>
      <c r="D4" s="966">
        <v>2016</v>
      </c>
      <c r="E4" s="966"/>
      <c r="F4" s="966"/>
      <c r="G4" s="966"/>
      <c r="H4" s="966"/>
      <c r="I4" s="463"/>
      <c r="J4" s="966">
        <v>2017</v>
      </c>
      <c r="K4" s="966"/>
      <c r="L4" s="966"/>
      <c r="M4" s="966"/>
      <c r="N4" s="966"/>
    </row>
    <row r="5" spans="1:15" ht="3.95" customHeight="1" x14ac:dyDescent="0.2">
      <c r="A5" s="54"/>
      <c r="B5" s="208"/>
      <c r="C5" s="103"/>
      <c r="D5" s="1"/>
      <c r="E5" s="1"/>
      <c r="F5" s="103"/>
      <c r="G5" s="1"/>
      <c r="H5" s="1"/>
      <c r="I5" s="103"/>
      <c r="J5" s="1"/>
      <c r="K5" s="1"/>
      <c r="L5" s="103"/>
      <c r="M5" s="1"/>
      <c r="N5" s="1"/>
    </row>
    <row r="6" spans="1:15" ht="14.1" customHeight="1" x14ac:dyDescent="0.2">
      <c r="A6" s="264"/>
      <c r="B6" s="210"/>
      <c r="C6" s="171"/>
      <c r="D6" s="200" t="s">
        <v>60</v>
      </c>
      <c r="E6" s="171" t="s">
        <v>61</v>
      </c>
      <c r="F6" s="171" t="s">
        <v>62</v>
      </c>
      <c r="G6" s="172" t="s">
        <v>63</v>
      </c>
      <c r="H6" s="172" t="s">
        <v>64</v>
      </c>
      <c r="I6" s="171"/>
      <c r="J6" s="200" t="s">
        <v>60</v>
      </c>
      <c r="K6" s="171" t="s">
        <v>61</v>
      </c>
      <c r="L6" s="171" t="s">
        <v>62</v>
      </c>
      <c r="M6" s="172" t="s">
        <v>63</v>
      </c>
      <c r="N6" s="172" t="s">
        <v>64</v>
      </c>
      <c r="O6" s="159"/>
    </row>
    <row r="7" spans="1:15" ht="5.0999999999999996" customHeight="1" x14ac:dyDescent="0.2">
      <c r="A7" s="59"/>
      <c r="B7" s="211"/>
      <c r="C7" s="226"/>
      <c r="D7" s="97"/>
      <c r="E7" s="97"/>
      <c r="F7" s="97"/>
      <c r="G7" s="97"/>
      <c r="H7" s="97"/>
      <c r="I7" s="97"/>
      <c r="J7" s="97"/>
      <c r="K7" s="97"/>
      <c r="L7" s="97"/>
      <c r="M7" s="97"/>
      <c r="N7" s="97"/>
    </row>
    <row r="8" spans="1:15" ht="5.0999999999999996" customHeight="1" x14ac:dyDescent="0.2">
      <c r="A8" s="52"/>
      <c r="B8" s="214"/>
      <c r="C8" s="216"/>
      <c r="D8" s="748"/>
      <c r="E8" s="748"/>
      <c r="F8" s="748"/>
      <c r="G8" s="216"/>
      <c r="H8" s="216"/>
      <c r="I8" s="216"/>
      <c r="J8" s="748"/>
      <c r="K8" s="748"/>
      <c r="L8" s="748"/>
      <c r="M8" s="216"/>
      <c r="N8" s="216"/>
    </row>
    <row r="9" spans="1:15" ht="14.1" customHeight="1" x14ac:dyDescent="0.2">
      <c r="A9" s="63"/>
      <c r="B9" s="243" t="s">
        <v>30</v>
      </c>
      <c r="C9" s="86"/>
      <c r="D9" s="86">
        <v>3054</v>
      </c>
      <c r="E9" s="86">
        <v>2961</v>
      </c>
      <c r="F9" s="86">
        <v>3129</v>
      </c>
      <c r="G9" s="65">
        <v>3435</v>
      </c>
      <c r="H9" s="65">
        <v>12579</v>
      </c>
      <c r="I9" s="86"/>
      <c r="J9" s="86">
        <v>3285</v>
      </c>
      <c r="K9" s="86">
        <v>3134</v>
      </c>
      <c r="L9" s="86">
        <v>2981</v>
      </c>
      <c r="M9" s="65">
        <v>3151</v>
      </c>
      <c r="N9" s="65">
        <v>12552</v>
      </c>
    </row>
    <row r="10" spans="1:15" ht="14.1" customHeight="1" x14ac:dyDescent="0.2">
      <c r="A10" s="63"/>
      <c r="B10" s="484" t="s">
        <v>404</v>
      </c>
      <c r="C10" s="675"/>
      <c r="D10" s="86">
        <v>2101</v>
      </c>
      <c r="E10" s="86">
        <v>1969</v>
      </c>
      <c r="F10" s="86">
        <v>2132</v>
      </c>
      <c r="G10" s="65">
        <v>2378</v>
      </c>
      <c r="H10" s="65">
        <v>8580</v>
      </c>
      <c r="I10" s="86"/>
      <c r="J10" s="86">
        <v>2266</v>
      </c>
      <c r="K10" s="86">
        <v>2128</v>
      </c>
      <c r="L10" s="86">
        <v>2045</v>
      </c>
      <c r="M10" s="65">
        <v>2149</v>
      </c>
      <c r="N10" s="65">
        <v>8588</v>
      </c>
    </row>
    <row r="11" spans="1:15" s="677" customFormat="1" ht="14.1" customHeight="1" x14ac:dyDescent="0.2">
      <c r="A11" s="674"/>
      <c r="B11" s="411" t="s">
        <v>405</v>
      </c>
      <c r="C11" s="184"/>
      <c r="D11" s="184">
        <v>1877</v>
      </c>
      <c r="E11" s="184">
        <v>1760</v>
      </c>
      <c r="F11" s="184">
        <v>1915</v>
      </c>
      <c r="G11" s="68">
        <v>2074</v>
      </c>
      <c r="H11" s="68">
        <v>7627</v>
      </c>
      <c r="I11" s="184"/>
      <c r="J11" s="184">
        <v>1997</v>
      </c>
      <c r="K11" s="184">
        <v>1844</v>
      </c>
      <c r="L11" s="184">
        <v>1770</v>
      </c>
      <c r="M11" s="68">
        <v>1797</v>
      </c>
      <c r="N11" s="68">
        <v>7408</v>
      </c>
      <c r="O11" s="639"/>
    </row>
    <row r="12" spans="1:15" ht="14.1" customHeight="1" x14ac:dyDescent="0.2">
      <c r="A12" s="63"/>
      <c r="B12" s="529" t="s">
        <v>250</v>
      </c>
      <c r="C12" s="184"/>
      <c r="D12" s="184">
        <v>920</v>
      </c>
      <c r="E12" s="184">
        <v>876</v>
      </c>
      <c r="F12" s="184">
        <v>925</v>
      </c>
      <c r="G12" s="68">
        <v>1000</v>
      </c>
      <c r="H12" s="68">
        <v>3721</v>
      </c>
      <c r="I12" s="184"/>
      <c r="J12" s="184">
        <v>1071</v>
      </c>
      <c r="K12" s="184">
        <v>1038</v>
      </c>
      <c r="L12" s="184">
        <v>996</v>
      </c>
      <c r="M12" s="68">
        <v>1015</v>
      </c>
      <c r="N12" s="68">
        <v>4119</v>
      </c>
    </row>
    <row r="13" spans="1:15" s="677" customFormat="1" ht="14.1" customHeight="1" x14ac:dyDescent="0.2">
      <c r="A13" s="674"/>
      <c r="B13" s="411" t="s">
        <v>251</v>
      </c>
      <c r="C13" s="184"/>
      <c r="D13" s="184">
        <v>224</v>
      </c>
      <c r="E13" s="184">
        <v>209</v>
      </c>
      <c r="F13" s="184">
        <v>216</v>
      </c>
      <c r="G13" s="68">
        <v>304</v>
      </c>
      <c r="H13" s="68">
        <v>953</v>
      </c>
      <c r="I13" s="184"/>
      <c r="J13" s="184">
        <v>269</v>
      </c>
      <c r="K13" s="184">
        <v>284</v>
      </c>
      <c r="L13" s="184">
        <v>275</v>
      </c>
      <c r="M13" s="68">
        <v>352</v>
      </c>
      <c r="N13" s="68">
        <v>1179</v>
      </c>
      <c r="O13" s="639"/>
    </row>
    <row r="14" spans="1:15" ht="14.1" customHeight="1" x14ac:dyDescent="0.2">
      <c r="A14" s="63"/>
      <c r="B14" s="484" t="s">
        <v>266</v>
      </c>
      <c r="C14" s="86"/>
      <c r="D14" s="86">
        <v>952</v>
      </c>
      <c r="E14" s="86">
        <v>991</v>
      </c>
      <c r="F14" s="86">
        <v>998</v>
      </c>
      <c r="G14" s="65">
        <v>1057</v>
      </c>
      <c r="H14" s="65">
        <v>3999</v>
      </c>
      <c r="I14" s="86"/>
      <c r="J14" s="86">
        <v>1018</v>
      </c>
      <c r="K14" s="86">
        <v>1007</v>
      </c>
      <c r="L14" s="86">
        <v>936</v>
      </c>
      <c r="M14" s="65">
        <v>1003</v>
      </c>
      <c r="N14" s="65">
        <v>3964</v>
      </c>
    </row>
    <row r="15" spans="1:15" ht="14.1" customHeight="1" x14ac:dyDescent="0.2">
      <c r="A15" s="63"/>
      <c r="B15" s="411" t="s">
        <v>535</v>
      </c>
      <c r="C15" s="184"/>
      <c r="D15" s="184">
        <v>476</v>
      </c>
      <c r="E15" s="184">
        <v>518</v>
      </c>
      <c r="F15" s="184">
        <v>517</v>
      </c>
      <c r="G15" s="68">
        <v>559</v>
      </c>
      <c r="H15" s="68">
        <v>2070</v>
      </c>
      <c r="I15" s="184"/>
      <c r="J15" s="184">
        <v>534</v>
      </c>
      <c r="K15" s="184">
        <v>526</v>
      </c>
      <c r="L15" s="184">
        <v>500</v>
      </c>
      <c r="M15" s="68">
        <v>523</v>
      </c>
      <c r="N15" s="68">
        <v>2084</v>
      </c>
    </row>
    <row r="16" spans="1:15" ht="14.1" customHeight="1" x14ac:dyDescent="0.2">
      <c r="A16" s="63"/>
      <c r="B16" s="411" t="s">
        <v>267</v>
      </c>
      <c r="C16" s="184"/>
      <c r="D16" s="184">
        <v>144</v>
      </c>
      <c r="E16" s="184">
        <v>149</v>
      </c>
      <c r="F16" s="184">
        <v>156</v>
      </c>
      <c r="G16" s="68">
        <v>161</v>
      </c>
      <c r="H16" s="68">
        <v>610</v>
      </c>
      <c r="I16" s="184"/>
      <c r="J16" s="184">
        <v>169</v>
      </c>
      <c r="K16" s="184">
        <v>166</v>
      </c>
      <c r="L16" s="184">
        <v>158</v>
      </c>
      <c r="M16" s="68">
        <v>161</v>
      </c>
      <c r="N16" s="68">
        <v>655</v>
      </c>
    </row>
    <row r="17" spans="1:15" ht="14.1" customHeight="1" x14ac:dyDescent="0.2">
      <c r="A17" s="63"/>
      <c r="B17" s="411" t="s">
        <v>536</v>
      </c>
      <c r="C17" s="184"/>
      <c r="D17" s="184">
        <v>333</v>
      </c>
      <c r="E17" s="184">
        <v>324</v>
      </c>
      <c r="F17" s="184">
        <v>325</v>
      </c>
      <c r="G17" s="68">
        <v>337</v>
      </c>
      <c r="H17" s="68">
        <v>1319</v>
      </c>
      <c r="I17" s="184"/>
      <c r="J17" s="184">
        <v>315</v>
      </c>
      <c r="K17" s="184">
        <v>315</v>
      </c>
      <c r="L17" s="184">
        <v>277</v>
      </c>
      <c r="M17" s="68">
        <v>319</v>
      </c>
      <c r="N17" s="68">
        <v>1226</v>
      </c>
    </row>
    <row r="18" spans="1:15" ht="14.1" customHeight="1" x14ac:dyDescent="0.2">
      <c r="A18" s="250"/>
      <c r="B18" s="229" t="s">
        <v>65</v>
      </c>
      <c r="C18" s="184"/>
      <c r="D18" s="184">
        <v>27</v>
      </c>
      <c r="E18" s="184">
        <v>28</v>
      </c>
      <c r="F18" s="184">
        <v>29</v>
      </c>
      <c r="G18" s="68">
        <v>42</v>
      </c>
      <c r="H18" s="68">
        <v>126</v>
      </c>
      <c r="I18" s="184"/>
      <c r="J18" s="184">
        <v>35</v>
      </c>
      <c r="K18" s="184">
        <v>34</v>
      </c>
      <c r="L18" s="184">
        <v>37</v>
      </c>
      <c r="M18" s="68">
        <v>32</v>
      </c>
      <c r="N18" s="68">
        <v>138</v>
      </c>
      <c r="O18" s="159"/>
    </row>
    <row r="19" spans="1:15" ht="14.1" customHeight="1" x14ac:dyDescent="0.2">
      <c r="A19" s="230"/>
      <c r="B19" s="229" t="s">
        <v>66</v>
      </c>
      <c r="C19" s="229"/>
      <c r="D19" s="184">
        <v>-2237</v>
      </c>
      <c r="E19" s="184">
        <v>-2172</v>
      </c>
      <c r="F19" s="184">
        <v>-2223</v>
      </c>
      <c r="G19" s="68">
        <v>-2505</v>
      </c>
      <c r="H19" s="68">
        <v>-9137</v>
      </c>
      <c r="I19" s="184"/>
      <c r="J19" s="184">
        <v>-2424</v>
      </c>
      <c r="K19" s="184">
        <v>-2313</v>
      </c>
      <c r="L19" s="184">
        <v>-2146</v>
      </c>
      <c r="M19" s="68">
        <v>-2368</v>
      </c>
      <c r="N19" s="68">
        <v>-9251</v>
      </c>
      <c r="O19" s="159"/>
    </row>
    <row r="20" spans="1:15" ht="14.1" customHeight="1" x14ac:dyDescent="0.2">
      <c r="A20" s="230"/>
      <c r="B20" s="231" t="s">
        <v>67</v>
      </c>
      <c r="C20" s="184"/>
      <c r="D20" s="184">
        <v>-916</v>
      </c>
      <c r="E20" s="184">
        <v>-897</v>
      </c>
      <c r="F20" s="184">
        <v>-910</v>
      </c>
      <c r="G20" s="68">
        <v>-995</v>
      </c>
      <c r="H20" s="68">
        <v>-3718</v>
      </c>
      <c r="I20" s="184"/>
      <c r="J20" s="184">
        <v>-958</v>
      </c>
      <c r="K20" s="184">
        <v>-920</v>
      </c>
      <c r="L20" s="184">
        <v>-843</v>
      </c>
      <c r="M20" s="68">
        <v>-944</v>
      </c>
      <c r="N20" s="68">
        <v>-3664</v>
      </c>
      <c r="O20" s="159"/>
    </row>
    <row r="21" spans="1:15" ht="14.1" customHeight="1" x14ac:dyDescent="0.2">
      <c r="A21" s="230"/>
      <c r="B21" s="231" t="s">
        <v>68</v>
      </c>
      <c r="C21" s="184"/>
      <c r="D21" s="184">
        <v>-380</v>
      </c>
      <c r="E21" s="184">
        <v>-365</v>
      </c>
      <c r="F21" s="184">
        <v>-360</v>
      </c>
      <c r="G21" s="68">
        <v>-482</v>
      </c>
      <c r="H21" s="68">
        <v>-1587</v>
      </c>
      <c r="I21" s="184"/>
      <c r="J21" s="184">
        <v>-435</v>
      </c>
      <c r="K21" s="184">
        <v>-397</v>
      </c>
      <c r="L21" s="184">
        <v>-365</v>
      </c>
      <c r="M21" s="68">
        <v>-450</v>
      </c>
      <c r="N21" s="68">
        <v>-1647</v>
      </c>
      <c r="O21" s="159"/>
    </row>
    <row r="22" spans="1:15" ht="14.1" customHeight="1" x14ac:dyDescent="0.2">
      <c r="A22" s="230"/>
      <c r="B22" s="139" t="s">
        <v>69</v>
      </c>
      <c r="C22" s="184"/>
      <c r="D22" s="184">
        <v>-940</v>
      </c>
      <c r="E22" s="184">
        <v>-911</v>
      </c>
      <c r="F22" s="184">
        <v>-953</v>
      </c>
      <c r="G22" s="68">
        <v>-1028</v>
      </c>
      <c r="H22" s="68">
        <v>-3832</v>
      </c>
      <c r="I22" s="184"/>
      <c r="J22" s="184">
        <v>-1031</v>
      </c>
      <c r="K22" s="184">
        <v>-996</v>
      </c>
      <c r="L22" s="184">
        <v>-939</v>
      </c>
      <c r="M22" s="68">
        <v>-975</v>
      </c>
      <c r="N22" s="68">
        <v>-3940</v>
      </c>
      <c r="O22" s="159"/>
    </row>
    <row r="23" spans="1:15" ht="14.1" customHeight="1" x14ac:dyDescent="0.2">
      <c r="A23" s="250"/>
      <c r="B23" s="888" t="s">
        <v>70</v>
      </c>
      <c r="C23" s="184"/>
      <c r="D23" s="184">
        <v>21</v>
      </c>
      <c r="E23" s="184">
        <v>18</v>
      </c>
      <c r="F23" s="184">
        <v>36</v>
      </c>
      <c r="G23" s="68">
        <v>28</v>
      </c>
      <c r="H23" s="68">
        <v>104</v>
      </c>
      <c r="I23" s="184"/>
      <c r="J23" s="184">
        <v>9</v>
      </c>
      <c r="K23" s="184">
        <v>23</v>
      </c>
      <c r="L23" s="184">
        <v>8</v>
      </c>
      <c r="M23" s="68">
        <v>34</v>
      </c>
      <c r="N23" s="68">
        <v>75</v>
      </c>
      <c r="O23" s="159"/>
    </row>
    <row r="24" spans="1:15" ht="14.1" customHeight="1" x14ac:dyDescent="0.2">
      <c r="A24" s="230"/>
      <c r="B24" s="229" t="s">
        <v>71</v>
      </c>
      <c r="C24" s="184"/>
      <c r="D24" s="184" t="s">
        <v>35</v>
      </c>
      <c r="E24" s="184">
        <v>-1</v>
      </c>
      <c r="F24" s="184">
        <v>-2</v>
      </c>
      <c r="G24" s="68">
        <v>20</v>
      </c>
      <c r="H24" s="68">
        <v>18</v>
      </c>
      <c r="I24" s="184"/>
      <c r="J24" s="184">
        <v>-0.3</v>
      </c>
      <c r="K24" s="184">
        <v>14</v>
      </c>
      <c r="L24" s="184">
        <v>2</v>
      </c>
      <c r="M24" s="68">
        <v>9</v>
      </c>
      <c r="N24" s="68">
        <v>24</v>
      </c>
      <c r="O24" s="159"/>
    </row>
    <row r="25" spans="1:15" ht="14.1" customHeight="1" x14ac:dyDescent="0.2">
      <c r="A25" s="250"/>
      <c r="B25" s="229" t="s">
        <v>539</v>
      </c>
      <c r="C25" s="184"/>
      <c r="D25" s="747" t="s">
        <v>35</v>
      </c>
      <c r="E25" s="184" t="s">
        <v>35</v>
      </c>
      <c r="F25" s="184" t="s">
        <v>35</v>
      </c>
      <c r="G25" s="68">
        <v>-215</v>
      </c>
      <c r="H25" s="68">
        <v>-215</v>
      </c>
      <c r="I25" s="184"/>
      <c r="J25" s="747">
        <v>0</v>
      </c>
      <c r="K25" s="184" t="s">
        <v>35</v>
      </c>
      <c r="L25" s="668">
        <v>0</v>
      </c>
      <c r="M25" s="669">
        <v>0</v>
      </c>
      <c r="N25" s="669">
        <v>0</v>
      </c>
      <c r="O25" s="159"/>
    </row>
    <row r="26" spans="1:15" ht="14.1" customHeight="1" x14ac:dyDescent="0.2">
      <c r="A26" s="516"/>
      <c r="B26" s="243" t="s">
        <v>73</v>
      </c>
      <c r="C26" s="86"/>
      <c r="D26" s="86">
        <v>866</v>
      </c>
      <c r="E26" s="86">
        <v>834</v>
      </c>
      <c r="F26" s="86">
        <v>969</v>
      </c>
      <c r="G26" s="65">
        <v>804</v>
      </c>
      <c r="H26" s="65">
        <v>3474</v>
      </c>
      <c r="I26" s="86"/>
      <c r="J26" s="86">
        <v>904</v>
      </c>
      <c r="K26" s="86">
        <v>892</v>
      </c>
      <c r="L26" s="86">
        <v>883</v>
      </c>
      <c r="M26" s="65">
        <v>859</v>
      </c>
      <c r="N26" s="65">
        <v>3538</v>
      </c>
    </row>
    <row r="27" spans="1:15" ht="14.1" customHeight="1" x14ac:dyDescent="0.2">
      <c r="A27" s="517"/>
      <c r="B27" s="468" t="s">
        <v>74</v>
      </c>
      <c r="C27" s="469"/>
      <c r="D27" s="469">
        <v>0.28399999999999997</v>
      </c>
      <c r="E27" s="469">
        <v>0.28199999999999997</v>
      </c>
      <c r="F27" s="469">
        <v>0.31</v>
      </c>
      <c r="G27" s="144">
        <v>0.23400000000000001</v>
      </c>
      <c r="H27" s="144">
        <v>0.27600000000000002</v>
      </c>
      <c r="I27" s="469"/>
      <c r="J27" s="469">
        <v>0.27500000000000002</v>
      </c>
      <c r="K27" s="469">
        <v>0.28499999999999998</v>
      </c>
      <c r="L27" s="469">
        <v>0.29599999999999999</v>
      </c>
      <c r="M27" s="144">
        <v>0.27300000000000002</v>
      </c>
      <c r="N27" s="144">
        <v>0.28199999999999997</v>
      </c>
    </row>
    <row r="28" spans="1:15" ht="14.1" customHeight="1" x14ac:dyDescent="0.2">
      <c r="A28" s="52"/>
      <c r="B28" s="243" t="s">
        <v>33</v>
      </c>
      <c r="C28" s="406"/>
      <c r="D28" s="86">
        <v>461</v>
      </c>
      <c r="E28" s="86">
        <v>557</v>
      </c>
      <c r="F28" s="86">
        <v>782</v>
      </c>
      <c r="G28" s="65">
        <v>815</v>
      </c>
      <c r="H28" s="65">
        <v>2615</v>
      </c>
      <c r="I28" s="86"/>
      <c r="J28" s="86">
        <v>430</v>
      </c>
      <c r="K28" s="86">
        <v>493</v>
      </c>
      <c r="L28" s="86">
        <v>931</v>
      </c>
      <c r="M28" s="65">
        <v>824</v>
      </c>
      <c r="N28" s="65">
        <v>2678</v>
      </c>
    </row>
    <row r="29" spans="1:15" ht="14.1" customHeight="1" x14ac:dyDescent="0.2">
      <c r="A29" s="250"/>
      <c r="B29" s="234" t="s">
        <v>540</v>
      </c>
      <c r="C29" s="184"/>
      <c r="D29" s="184" t="s">
        <v>35</v>
      </c>
      <c r="E29" s="184" t="s">
        <v>35</v>
      </c>
      <c r="F29" s="672">
        <v>282</v>
      </c>
      <c r="G29" s="68">
        <v>2</v>
      </c>
      <c r="H29" s="68">
        <v>284</v>
      </c>
      <c r="I29" s="184"/>
      <c r="J29" s="184">
        <v>3</v>
      </c>
      <c r="K29" s="668">
        <v>0</v>
      </c>
      <c r="L29" s="672">
        <v>498</v>
      </c>
      <c r="M29" s="68">
        <v>35</v>
      </c>
      <c r="N29" s="68">
        <v>537</v>
      </c>
      <c r="O29" s="159"/>
    </row>
    <row r="30" spans="1:15" ht="14.1" customHeight="1" x14ac:dyDescent="0.2">
      <c r="A30" s="52"/>
      <c r="B30" s="243" t="s">
        <v>36</v>
      </c>
      <c r="C30" s="406"/>
      <c r="D30" s="86">
        <v>404</v>
      </c>
      <c r="E30" s="86">
        <v>277</v>
      </c>
      <c r="F30" s="86">
        <v>187</v>
      </c>
      <c r="G30" s="65">
        <v>-10</v>
      </c>
      <c r="H30" s="65">
        <v>859</v>
      </c>
      <c r="I30" s="86"/>
      <c r="J30" s="86">
        <v>474</v>
      </c>
      <c r="K30" s="86">
        <v>399</v>
      </c>
      <c r="L30" s="86">
        <v>-48</v>
      </c>
      <c r="M30" s="65">
        <v>35</v>
      </c>
      <c r="N30" s="65">
        <v>860</v>
      </c>
    </row>
    <row r="31" spans="1:15" ht="6" customHeight="1" x14ac:dyDescent="0.2">
      <c r="A31" s="52"/>
      <c r="B31" s="245"/>
      <c r="C31" s="100"/>
      <c r="D31" s="245"/>
      <c r="E31" s="245"/>
      <c r="F31" s="100"/>
      <c r="G31" s="245"/>
      <c r="H31" s="245"/>
      <c r="I31" s="100"/>
      <c r="J31" s="245"/>
      <c r="K31" s="245"/>
      <c r="L31" s="100"/>
      <c r="M31" s="245"/>
      <c r="N31" s="245"/>
    </row>
    <row r="32" spans="1:15" ht="8.25" customHeight="1" x14ac:dyDescent="0.2">
      <c r="A32" s="52"/>
      <c r="B32" s="1"/>
      <c r="C32" s="103"/>
      <c r="D32" s="70"/>
      <c r="E32" s="1"/>
      <c r="F32" s="1"/>
      <c r="G32" s="1"/>
      <c r="H32" s="1"/>
      <c r="I32" s="103"/>
      <c r="J32" s="644"/>
      <c r="K32" s="644"/>
      <c r="L32" s="644"/>
      <c r="M32" s="644"/>
      <c r="N32" s="644"/>
    </row>
    <row r="33" spans="1:21" ht="13.5" customHeight="1" x14ac:dyDescent="0.2">
      <c r="A33" s="157"/>
      <c r="B33" s="795" t="s">
        <v>37</v>
      </c>
      <c r="C33" s="795"/>
      <c r="D33" s="795"/>
      <c r="E33" s="795"/>
      <c r="F33" s="795"/>
      <c r="G33" s="795"/>
      <c r="H33" s="795"/>
      <c r="I33" s="795"/>
      <c r="J33" s="795"/>
      <c r="K33" s="795"/>
      <c r="L33" s="795"/>
      <c r="M33" s="795"/>
      <c r="N33" s="795"/>
      <c r="O33" s="159"/>
    </row>
    <row r="34" spans="1:21" ht="25.5" customHeight="1" x14ac:dyDescent="0.2">
      <c r="A34" s="157"/>
      <c r="B34" s="965" t="s">
        <v>537</v>
      </c>
      <c r="C34" s="965"/>
      <c r="D34" s="965"/>
      <c r="E34" s="965"/>
      <c r="F34" s="965"/>
      <c r="G34" s="965"/>
      <c r="H34" s="965"/>
      <c r="I34" s="965"/>
      <c r="J34" s="965"/>
      <c r="K34" s="965"/>
      <c r="L34" s="965"/>
      <c r="M34" s="965"/>
      <c r="N34" s="965"/>
      <c r="O34" s="159"/>
      <c r="P34" s="602"/>
      <c r="Q34" s="602"/>
      <c r="R34" s="602"/>
      <c r="S34" s="602"/>
      <c r="T34" s="602"/>
      <c r="U34" s="602"/>
    </row>
    <row r="35" spans="1:21" ht="13.5" customHeight="1" x14ac:dyDescent="0.2">
      <c r="A35" s="230"/>
      <c r="B35" s="965" t="s">
        <v>221</v>
      </c>
      <c r="C35" s="965"/>
      <c r="D35" s="965"/>
      <c r="E35" s="965"/>
      <c r="F35" s="965"/>
      <c r="G35" s="965"/>
      <c r="H35" s="965"/>
      <c r="I35" s="965"/>
      <c r="J35" s="965"/>
      <c r="K35" s="965"/>
      <c r="L35" s="965"/>
      <c r="M35" s="965"/>
      <c r="N35" s="965"/>
      <c r="O35" s="159"/>
      <c r="P35" s="602"/>
      <c r="Q35" s="602"/>
      <c r="R35" s="602"/>
      <c r="S35" s="602"/>
      <c r="T35" s="602"/>
      <c r="U35" s="602"/>
    </row>
    <row r="36" spans="1:21" ht="12.75" customHeight="1" x14ac:dyDescent="0.2">
      <c r="A36" s="89"/>
      <c r="B36" s="981" t="s">
        <v>391</v>
      </c>
      <c r="C36" s="981"/>
      <c r="D36" s="981"/>
      <c r="E36" s="981"/>
      <c r="F36" s="981"/>
      <c r="G36" s="981"/>
      <c r="H36" s="981"/>
      <c r="I36" s="981"/>
      <c r="J36" s="981"/>
      <c r="K36" s="206"/>
      <c r="L36" s="530"/>
      <c r="M36" s="530"/>
      <c r="N36" s="530"/>
      <c r="P36" s="602"/>
      <c r="Q36" s="602"/>
      <c r="R36" s="602"/>
      <c r="S36" s="602"/>
      <c r="T36" s="602"/>
      <c r="U36" s="602"/>
    </row>
    <row r="37" spans="1:21" x14ac:dyDescent="0.2">
      <c r="B37" s="965" t="s">
        <v>268</v>
      </c>
      <c r="C37" s="965"/>
      <c r="D37" s="965"/>
      <c r="E37" s="965"/>
      <c r="F37" s="965"/>
      <c r="G37" s="965"/>
      <c r="H37" s="965"/>
      <c r="I37" s="965"/>
      <c r="J37" s="965"/>
      <c r="K37" s="965"/>
      <c r="L37" s="965"/>
      <c r="M37" s="965"/>
      <c r="N37" s="965"/>
      <c r="P37" s="602"/>
      <c r="Q37" s="602"/>
      <c r="R37" s="602"/>
      <c r="S37" s="602"/>
      <c r="T37" s="602"/>
      <c r="U37" s="602"/>
    </row>
    <row r="38" spans="1:21" ht="25.5" customHeight="1" x14ac:dyDescent="0.2">
      <c r="B38" s="965" t="s">
        <v>546</v>
      </c>
      <c r="C38" s="965"/>
      <c r="D38" s="965"/>
      <c r="E38" s="965"/>
      <c r="F38" s="965"/>
      <c r="G38" s="965"/>
      <c r="H38" s="965"/>
      <c r="I38" s="965"/>
      <c r="J38" s="965"/>
      <c r="K38" s="965"/>
      <c r="L38" s="965"/>
      <c r="M38" s="965"/>
      <c r="N38" s="965"/>
      <c r="P38" s="602"/>
      <c r="Q38" s="602"/>
      <c r="R38" s="602"/>
      <c r="S38" s="602"/>
      <c r="T38" s="602"/>
      <c r="U38" s="602"/>
    </row>
    <row r="39" spans="1:21" ht="15.75" customHeight="1" x14ac:dyDescent="0.2">
      <c r="B39" s="965" t="s">
        <v>538</v>
      </c>
      <c r="C39" s="965"/>
      <c r="D39" s="965"/>
      <c r="E39" s="965"/>
      <c r="F39" s="965"/>
      <c r="G39" s="965"/>
      <c r="H39" s="965"/>
      <c r="I39" s="965"/>
      <c r="J39" s="965"/>
      <c r="K39" s="965"/>
      <c r="L39" s="965"/>
      <c r="M39" s="965"/>
      <c r="N39" s="965"/>
      <c r="P39" s="602"/>
      <c r="Q39" s="602"/>
      <c r="R39" s="602"/>
      <c r="S39" s="602"/>
      <c r="T39" s="602"/>
      <c r="U39" s="602"/>
    </row>
    <row r="40" spans="1:21" ht="24" customHeight="1" x14ac:dyDescent="0.2">
      <c r="B40" s="965" t="s">
        <v>553</v>
      </c>
      <c r="C40" s="965"/>
      <c r="D40" s="965"/>
      <c r="E40" s="965"/>
      <c r="F40" s="965"/>
      <c r="G40" s="965"/>
      <c r="H40" s="965"/>
      <c r="I40" s="965"/>
      <c r="J40" s="965"/>
      <c r="K40" s="965"/>
      <c r="L40" s="965"/>
      <c r="M40" s="965"/>
      <c r="N40" s="965"/>
    </row>
    <row r="41" spans="1:21" ht="39" customHeight="1" x14ac:dyDescent="0.2">
      <c r="A41" s="157"/>
      <c r="B41" s="965" t="s">
        <v>475</v>
      </c>
      <c r="C41" s="965"/>
      <c r="D41" s="965"/>
      <c r="E41" s="965"/>
      <c r="F41" s="965"/>
      <c r="G41" s="965"/>
      <c r="H41" s="965"/>
      <c r="I41" s="965"/>
      <c r="J41" s="965"/>
      <c r="K41" s="965"/>
      <c r="L41" s="965"/>
      <c r="M41" s="965"/>
      <c r="N41" s="965"/>
      <c r="O41" s="159"/>
      <c r="P41" s="602"/>
      <c r="Q41" s="602"/>
      <c r="R41" s="602"/>
      <c r="S41" s="602"/>
      <c r="T41" s="602"/>
      <c r="U41" s="602"/>
    </row>
    <row r="42" spans="1:21" ht="21" customHeight="1" x14ac:dyDescent="0.2">
      <c r="B42" s="965" t="s">
        <v>550</v>
      </c>
      <c r="C42" s="965"/>
      <c r="D42" s="965"/>
      <c r="E42" s="965"/>
      <c r="F42" s="965"/>
      <c r="G42" s="965"/>
      <c r="H42" s="965"/>
      <c r="I42" s="965"/>
      <c r="J42" s="965"/>
      <c r="K42" s="965"/>
      <c r="L42" s="965"/>
      <c r="M42" s="965"/>
      <c r="N42" s="965"/>
      <c r="O42" s="848"/>
    </row>
    <row r="43" spans="1:21" ht="25.5" customHeight="1" x14ac:dyDescent="0.2">
      <c r="B43" s="965" t="s">
        <v>552</v>
      </c>
      <c r="C43" s="965"/>
      <c r="D43" s="965"/>
      <c r="E43" s="965"/>
      <c r="F43" s="965"/>
      <c r="G43" s="965"/>
      <c r="H43" s="965"/>
      <c r="I43" s="965"/>
      <c r="J43" s="965"/>
      <c r="K43" s="965"/>
      <c r="L43" s="965"/>
      <c r="M43" s="965"/>
      <c r="N43" s="965"/>
      <c r="O43" s="848"/>
    </row>
    <row r="44" spans="1:21" x14ac:dyDescent="0.2">
      <c r="B44" s="50"/>
    </row>
  </sheetData>
  <mergeCells count="12">
    <mergeCell ref="D4:H4"/>
    <mergeCell ref="J4:N4"/>
    <mergeCell ref="B41:N41"/>
    <mergeCell ref="B34:N34"/>
    <mergeCell ref="B40:N40"/>
    <mergeCell ref="B43:N43"/>
    <mergeCell ref="B42:N42"/>
    <mergeCell ref="B35:N35"/>
    <mergeCell ref="B36:J36"/>
    <mergeCell ref="B37:N37"/>
    <mergeCell ref="B39:N39"/>
    <mergeCell ref="B38:N38"/>
  </mergeCells>
  <printOptions horizontalCentered="1" verticalCentered="1"/>
  <pageMargins left="0.23622047244094491" right="0.23622047244094491" top="0.15748031496062992" bottom="0.15748031496062992" header="0.31496062992125984" footer="0.31496062992125984"/>
  <pageSetup paperSize="9" scale="63" orientation="landscape"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topLeftCell="A19" zoomScaleNormal="100" zoomScaleSheetLayoutView="100" workbookViewId="0"/>
  </sheetViews>
  <sheetFormatPr baseColWidth="10" defaultRowHeight="12.75" x14ac:dyDescent="0.2"/>
  <cols>
    <col min="1" max="1" width="1.625" style="46" customWidth="1"/>
    <col min="2" max="2" width="30.125" style="46" customWidth="1"/>
    <col min="3" max="4" width="10.375" style="46" customWidth="1"/>
    <col min="5" max="5" width="9.625" style="46" customWidth="1"/>
    <col min="6" max="6" width="10.875" style="46" customWidth="1"/>
    <col min="7" max="7" width="1.625" style="46" customWidth="1"/>
    <col min="8" max="8" width="10.375" style="46" customWidth="1"/>
    <col min="9" max="9" width="10" style="46" customWidth="1"/>
    <col min="10" max="10" width="10.125" style="46" customWidth="1"/>
    <col min="11" max="11" width="11" style="46" customWidth="1"/>
    <col min="12" max="12" width="1.625" style="92" customWidth="1"/>
    <col min="13" max="16384" width="11" style="50"/>
  </cols>
  <sheetData>
    <row r="1" spans="1:12" ht="14.1" customHeight="1" x14ac:dyDescent="0.2">
      <c r="A1" s="274"/>
      <c r="B1" s="158" t="s">
        <v>269</v>
      </c>
      <c r="C1" s="160"/>
      <c r="D1" s="160"/>
      <c r="E1" s="160"/>
      <c r="F1" s="160"/>
      <c r="G1" s="160"/>
      <c r="H1" s="160"/>
      <c r="I1" s="160"/>
      <c r="J1" s="160"/>
      <c r="K1" s="160"/>
      <c r="L1" s="159"/>
    </row>
    <row r="2" spans="1:12" ht="14.1" customHeight="1" x14ac:dyDescent="0.2">
      <c r="A2" s="274"/>
      <c r="B2" s="158" t="s">
        <v>38</v>
      </c>
      <c r="C2" s="160"/>
      <c r="D2" s="160"/>
      <c r="E2" s="160"/>
      <c r="F2" s="160"/>
      <c r="G2" s="160"/>
      <c r="H2" s="160"/>
      <c r="I2" s="160"/>
      <c r="J2" s="160"/>
      <c r="K2" s="160"/>
      <c r="L2" s="159"/>
    </row>
    <row r="3" spans="1:12" ht="14.1" customHeight="1" x14ac:dyDescent="0.2">
      <c r="A3" s="274"/>
      <c r="B3" s="403" t="s">
        <v>39</v>
      </c>
      <c r="C3" s="160"/>
      <c r="D3" s="160"/>
      <c r="E3" s="160"/>
      <c r="F3" s="160"/>
      <c r="G3" s="160"/>
      <c r="H3" s="160"/>
      <c r="I3" s="160"/>
      <c r="J3" s="160"/>
      <c r="K3" s="160"/>
      <c r="L3" s="159"/>
    </row>
    <row r="4" spans="1:12" ht="15" customHeight="1" x14ac:dyDescent="0.2">
      <c r="A4" s="52"/>
      <c r="B4" s="250"/>
      <c r="C4" s="972">
        <v>2016</v>
      </c>
      <c r="D4" s="972"/>
      <c r="E4" s="972"/>
      <c r="F4" s="972"/>
      <c r="G4" s="520"/>
      <c r="H4" s="972">
        <v>2017</v>
      </c>
      <c r="I4" s="972"/>
      <c r="J4" s="972"/>
      <c r="K4" s="972"/>
    </row>
    <row r="5" spans="1:12" ht="3.95" customHeight="1" x14ac:dyDescent="0.2">
      <c r="A5" s="54"/>
      <c r="B5" s="208"/>
      <c r="C5" s="209"/>
      <c r="D5" s="209"/>
      <c r="E5" s="209"/>
      <c r="F5" s="224"/>
      <c r="G5" s="521"/>
      <c r="H5" s="209"/>
      <c r="I5" s="209"/>
      <c r="J5" s="209"/>
      <c r="K5" s="224"/>
    </row>
    <row r="6" spans="1:12" ht="14.1" customHeight="1" x14ac:dyDescent="0.2">
      <c r="A6" s="264"/>
      <c r="B6" s="210"/>
      <c r="C6" s="719" t="s">
        <v>40</v>
      </c>
      <c r="D6" s="719" t="s">
        <v>41</v>
      </c>
      <c r="E6" s="719" t="s">
        <v>42</v>
      </c>
      <c r="F6" s="656" t="s">
        <v>43</v>
      </c>
      <c r="G6" s="719"/>
      <c r="H6" s="719" t="s">
        <v>40</v>
      </c>
      <c r="I6" s="719" t="s">
        <v>41</v>
      </c>
      <c r="J6" s="719" t="s">
        <v>42</v>
      </c>
      <c r="K6" s="656" t="s">
        <v>43</v>
      </c>
      <c r="L6" s="159"/>
    </row>
    <row r="7" spans="1:12" ht="5.0999999999999996" customHeight="1" x14ac:dyDescent="0.2">
      <c r="A7" s="264"/>
      <c r="B7" s="170"/>
      <c r="C7" s="531"/>
      <c r="D7" s="531"/>
      <c r="E7" s="531"/>
      <c r="F7" s="531"/>
      <c r="G7" s="265"/>
      <c r="H7" s="531"/>
      <c r="I7" s="531"/>
      <c r="J7" s="531"/>
      <c r="K7" s="531"/>
      <c r="L7" s="159"/>
    </row>
    <row r="8" spans="1:12" ht="5.0999999999999996" customHeight="1" x14ac:dyDescent="0.2">
      <c r="A8" s="250"/>
      <c r="B8" s="267"/>
      <c r="C8" s="268"/>
      <c r="D8" s="268"/>
      <c r="E8" s="268"/>
      <c r="F8" s="268"/>
      <c r="G8" s="268"/>
      <c r="H8" s="268"/>
      <c r="I8" s="268"/>
      <c r="J8" s="268"/>
      <c r="K8" s="268"/>
      <c r="L8" s="159"/>
    </row>
    <row r="9" spans="1:12" ht="14.1" customHeight="1" x14ac:dyDescent="0.2">
      <c r="A9" s="250"/>
      <c r="B9" s="681" t="s">
        <v>44</v>
      </c>
      <c r="C9" s="67">
        <v>134274.29999999999</v>
      </c>
      <c r="D9" s="67">
        <v>134422.39999999999</v>
      </c>
      <c r="E9" s="67">
        <v>135343.03302940499</v>
      </c>
      <c r="F9" s="327">
        <v>135850.29999999999</v>
      </c>
      <c r="G9" s="67"/>
      <c r="H9" s="67">
        <v>133093.4</v>
      </c>
      <c r="I9" s="67">
        <v>131707.4</v>
      </c>
      <c r="J9" s="67">
        <v>130196.8</v>
      </c>
      <c r="K9" s="327">
        <v>130974.6</v>
      </c>
      <c r="L9" s="159"/>
    </row>
    <row r="10" spans="1:12" ht="14.1" customHeight="1" x14ac:dyDescent="0.2">
      <c r="A10" s="250"/>
      <c r="B10" s="418" t="s">
        <v>45</v>
      </c>
      <c r="C10" s="69">
        <v>12497.9</v>
      </c>
      <c r="D10" s="69">
        <v>12400.6</v>
      </c>
      <c r="E10" s="69">
        <v>12229.2</v>
      </c>
      <c r="F10" s="329">
        <v>11938.6</v>
      </c>
      <c r="G10" s="69"/>
      <c r="H10" s="69">
        <v>11749.5</v>
      </c>
      <c r="I10" s="69">
        <v>11588.3</v>
      </c>
      <c r="J10" s="69">
        <v>11372.1</v>
      </c>
      <c r="K10" s="329">
        <v>11493.1</v>
      </c>
      <c r="L10" s="159"/>
    </row>
    <row r="11" spans="1:12" ht="14.1" customHeight="1" x14ac:dyDescent="0.2">
      <c r="A11" s="250"/>
      <c r="B11" s="418" t="s">
        <v>542</v>
      </c>
      <c r="C11" s="69">
        <v>5706.8</v>
      </c>
      <c r="D11" s="69">
        <v>5772.1</v>
      </c>
      <c r="E11" s="69">
        <v>5791.0177792900304</v>
      </c>
      <c r="F11" s="329">
        <v>5707.9</v>
      </c>
      <c r="G11" s="69"/>
      <c r="H11" s="69">
        <v>5693.9</v>
      </c>
      <c r="I11" s="69">
        <v>5687.3</v>
      </c>
      <c r="J11" s="69">
        <v>5691</v>
      </c>
      <c r="K11" s="329">
        <v>5885.3</v>
      </c>
      <c r="L11" s="159"/>
    </row>
    <row r="12" spans="1:12" ht="14.1" customHeight="1" x14ac:dyDescent="0.2">
      <c r="A12" s="250"/>
      <c r="B12" s="419" t="s">
        <v>47</v>
      </c>
      <c r="C12" s="69">
        <v>5624.8</v>
      </c>
      <c r="D12" s="69">
        <v>5642.2</v>
      </c>
      <c r="E12" s="69">
        <v>5645.8310000000029</v>
      </c>
      <c r="F12" s="329">
        <v>5570.7</v>
      </c>
      <c r="G12" s="69"/>
      <c r="H12" s="69">
        <v>5544.8</v>
      </c>
      <c r="I12" s="69">
        <v>5538</v>
      </c>
      <c r="J12" s="69">
        <v>5541.4</v>
      </c>
      <c r="K12" s="329">
        <v>5735.2</v>
      </c>
      <c r="L12" s="159"/>
    </row>
    <row r="13" spans="1:12" ht="14.1" customHeight="1" x14ac:dyDescent="0.2">
      <c r="A13" s="250"/>
      <c r="B13" s="420" t="s">
        <v>330</v>
      </c>
      <c r="C13" s="69">
        <v>835.4</v>
      </c>
      <c r="D13" s="69">
        <v>923.8</v>
      </c>
      <c r="E13" s="69">
        <v>946.18499999999995</v>
      </c>
      <c r="F13" s="329">
        <v>1109.0999999999999</v>
      </c>
      <c r="G13" s="69"/>
      <c r="H13" s="69">
        <v>1279.9000000000001</v>
      </c>
      <c r="I13" s="69">
        <v>1351.9</v>
      </c>
      <c r="J13" s="69">
        <v>1601.2</v>
      </c>
      <c r="K13" s="329">
        <v>1783</v>
      </c>
      <c r="L13" s="159"/>
    </row>
    <row r="14" spans="1:12" ht="14.1" customHeight="1" x14ac:dyDescent="0.2">
      <c r="A14" s="157"/>
      <c r="B14" s="418" t="s">
        <v>226</v>
      </c>
      <c r="C14" s="69">
        <v>113218.7</v>
      </c>
      <c r="D14" s="69">
        <v>113344</v>
      </c>
      <c r="E14" s="69">
        <v>114399.71125011501</v>
      </c>
      <c r="F14" s="329">
        <v>115284.5</v>
      </c>
      <c r="G14" s="69"/>
      <c r="H14" s="69">
        <v>112707.5</v>
      </c>
      <c r="I14" s="69">
        <v>111470.8</v>
      </c>
      <c r="J14" s="69">
        <v>110142.7</v>
      </c>
      <c r="K14" s="329">
        <v>110563.7</v>
      </c>
      <c r="L14" s="159"/>
    </row>
    <row r="15" spans="1:12" ht="14.1" customHeight="1" x14ac:dyDescent="0.2">
      <c r="A15" s="250"/>
      <c r="B15" s="419" t="s">
        <v>49</v>
      </c>
      <c r="C15" s="69">
        <v>87934.3</v>
      </c>
      <c r="D15" s="69">
        <v>87810.5</v>
      </c>
      <c r="E15" s="69">
        <v>88799.497803421604</v>
      </c>
      <c r="F15" s="329">
        <v>89461.2</v>
      </c>
      <c r="G15" s="69"/>
      <c r="H15" s="69">
        <v>86998.6</v>
      </c>
      <c r="I15" s="69">
        <v>85903</v>
      </c>
      <c r="J15" s="69">
        <v>84628.7</v>
      </c>
      <c r="K15" s="329">
        <v>84822.399999999994</v>
      </c>
      <c r="L15" s="159"/>
    </row>
    <row r="16" spans="1:12" ht="14.1" customHeight="1" x14ac:dyDescent="0.2">
      <c r="A16" s="250"/>
      <c r="B16" s="419" t="s">
        <v>541</v>
      </c>
      <c r="C16" s="69">
        <v>25284.400000000001</v>
      </c>
      <c r="D16" s="69">
        <v>25533.599999999999</v>
      </c>
      <c r="E16" s="69">
        <v>25600.213446693699</v>
      </c>
      <c r="F16" s="329">
        <v>25823.3</v>
      </c>
      <c r="G16" s="69"/>
      <c r="H16" s="69">
        <v>25709</v>
      </c>
      <c r="I16" s="69">
        <v>25567.8</v>
      </c>
      <c r="J16" s="69">
        <v>25514</v>
      </c>
      <c r="K16" s="329">
        <v>25741.3</v>
      </c>
      <c r="L16" s="159"/>
    </row>
    <row r="17" spans="1:12" ht="14.1" customHeight="1" x14ac:dyDescent="0.2">
      <c r="A17" s="250"/>
      <c r="B17" s="421" t="s">
        <v>51</v>
      </c>
      <c r="C17" s="69">
        <v>2315.1</v>
      </c>
      <c r="D17" s="69">
        <v>2354.3000000000002</v>
      </c>
      <c r="E17" s="69">
        <v>2532.4450000000002</v>
      </c>
      <c r="F17" s="329">
        <v>2561.3000000000002</v>
      </c>
      <c r="G17" s="69"/>
      <c r="H17" s="69">
        <v>2627.4</v>
      </c>
      <c r="I17" s="69">
        <v>2709</v>
      </c>
      <c r="J17" s="69">
        <v>2800.7</v>
      </c>
      <c r="K17" s="329">
        <v>2886.5</v>
      </c>
      <c r="L17" s="159"/>
    </row>
    <row r="18" spans="1:12" ht="14.1" customHeight="1" x14ac:dyDescent="0.2">
      <c r="A18" s="250"/>
      <c r="B18" s="418" t="s">
        <v>52</v>
      </c>
      <c r="C18" s="69">
        <v>2850.9</v>
      </c>
      <c r="D18" s="69">
        <v>2905.6</v>
      </c>
      <c r="E18" s="69">
        <v>2923.1039999999998</v>
      </c>
      <c r="F18" s="329">
        <v>2919.2</v>
      </c>
      <c r="G18" s="69"/>
      <c r="H18" s="69">
        <v>2942.5</v>
      </c>
      <c r="I18" s="69">
        <v>2961</v>
      </c>
      <c r="J18" s="69">
        <v>2991</v>
      </c>
      <c r="K18" s="329">
        <v>3032.4</v>
      </c>
      <c r="L18" s="159"/>
    </row>
    <row r="19" spans="1:12" ht="14.1" customHeight="1" x14ac:dyDescent="0.2">
      <c r="A19" s="250"/>
      <c r="B19" s="681" t="s">
        <v>53</v>
      </c>
      <c r="C19" s="67">
        <v>28.2</v>
      </c>
      <c r="D19" s="67">
        <v>27.5</v>
      </c>
      <c r="E19" s="67">
        <v>81.799000000000007</v>
      </c>
      <c r="F19" s="327">
        <v>66.5</v>
      </c>
      <c r="G19" s="67"/>
      <c r="H19" s="67">
        <v>65.5</v>
      </c>
      <c r="I19" s="67">
        <v>64.5</v>
      </c>
      <c r="J19" s="67">
        <v>79</v>
      </c>
      <c r="K19" s="327">
        <v>36.700000000000003</v>
      </c>
      <c r="L19" s="159"/>
    </row>
    <row r="20" spans="1:12" ht="5.25" customHeight="1" x14ac:dyDescent="0.2">
      <c r="A20" s="53"/>
      <c r="B20" s="533"/>
      <c r="C20" s="426"/>
      <c r="D20" s="102"/>
      <c r="E20" s="426"/>
      <c r="F20" s="426"/>
      <c r="G20" s="426"/>
      <c r="H20" s="426"/>
      <c r="I20" s="426"/>
      <c r="J20" s="426"/>
      <c r="K20" s="426"/>
    </row>
    <row r="21" spans="1:12" ht="14.1" customHeight="1" x14ac:dyDescent="0.2">
      <c r="A21" s="427"/>
      <c r="B21" s="428" t="s">
        <v>54</v>
      </c>
      <c r="C21" s="431">
        <v>134302.5</v>
      </c>
      <c r="D21" s="431">
        <v>134449.9</v>
      </c>
      <c r="E21" s="431">
        <v>135424.83202940499</v>
      </c>
      <c r="F21" s="430">
        <v>135916.79999999999</v>
      </c>
      <c r="G21" s="431"/>
      <c r="H21" s="431">
        <v>133158.9</v>
      </c>
      <c r="I21" s="431">
        <v>131771.9</v>
      </c>
      <c r="J21" s="431">
        <v>130275.7</v>
      </c>
      <c r="K21" s="430">
        <v>131011.3</v>
      </c>
    </row>
    <row r="22" spans="1:12" ht="4.5" customHeight="1" x14ac:dyDescent="0.2">
      <c r="A22" s="524"/>
      <c r="B22" s="492"/>
      <c r="C22" s="492"/>
      <c r="D22" s="492"/>
      <c r="E22" s="492"/>
      <c r="F22" s="492"/>
      <c r="G22" s="492"/>
      <c r="H22" s="492"/>
      <c r="I22" s="492"/>
      <c r="J22" s="492"/>
      <c r="K22" s="492"/>
    </row>
    <row r="23" spans="1:12" x14ac:dyDescent="0.2">
      <c r="A23" s="459"/>
      <c r="B23" s="964" t="s">
        <v>55</v>
      </c>
      <c r="C23" s="964"/>
      <c r="D23" s="964"/>
      <c r="E23" s="964"/>
      <c r="F23" s="964"/>
      <c r="G23" s="964"/>
      <c r="H23" s="964"/>
      <c r="I23" s="964"/>
      <c r="J23" s="964"/>
      <c r="K23" s="964"/>
      <c r="L23" s="159"/>
    </row>
    <row r="24" spans="1:12" ht="23.25" customHeight="1" x14ac:dyDescent="0.2">
      <c r="A24" s="459"/>
      <c r="B24" s="964" t="s">
        <v>547</v>
      </c>
      <c r="C24" s="964"/>
      <c r="D24" s="964"/>
      <c r="E24" s="964"/>
      <c r="F24" s="964"/>
      <c r="G24" s="964"/>
      <c r="H24" s="964"/>
      <c r="I24" s="964"/>
      <c r="J24" s="964"/>
      <c r="K24" s="964"/>
      <c r="L24" s="159"/>
    </row>
    <row r="25" spans="1:12" x14ac:dyDescent="0.2">
      <c r="A25" s="459"/>
      <c r="B25" s="964" t="s">
        <v>543</v>
      </c>
      <c r="C25" s="964"/>
      <c r="D25" s="964"/>
      <c r="E25" s="964"/>
      <c r="F25" s="964"/>
      <c r="G25" s="964"/>
      <c r="H25" s="964"/>
      <c r="I25" s="964"/>
      <c r="J25" s="964"/>
      <c r="K25" s="964"/>
      <c r="L25" s="159"/>
    </row>
    <row r="26" spans="1:12" ht="12.75" customHeight="1" x14ac:dyDescent="0.2">
      <c r="A26" s="459"/>
      <c r="B26" s="992"/>
      <c r="C26" s="992"/>
      <c r="D26" s="992"/>
      <c r="E26" s="992"/>
      <c r="F26" s="992"/>
      <c r="G26" s="992"/>
      <c r="H26" s="992"/>
      <c r="I26" s="992"/>
      <c r="J26" s="992"/>
      <c r="K26" s="992"/>
      <c r="L26" s="159"/>
    </row>
    <row r="27" spans="1:12" ht="12.75" customHeight="1" x14ac:dyDescent="0.2">
      <c r="A27" s="459"/>
      <c r="B27" s="230" t="s">
        <v>56</v>
      </c>
      <c r="C27" s="276"/>
      <c r="D27" s="276"/>
      <c r="E27" s="276"/>
      <c r="F27" s="276"/>
      <c r="G27" s="276"/>
      <c r="H27" s="276"/>
      <c r="I27" s="276"/>
      <c r="J27" s="276"/>
      <c r="K27" s="276"/>
      <c r="L27" s="159"/>
    </row>
    <row r="28" spans="1:12" ht="12.75" customHeight="1" x14ac:dyDescent="0.2">
      <c r="A28" s="459"/>
      <c r="B28" s="495" t="s">
        <v>165</v>
      </c>
      <c r="C28" s="276"/>
      <c r="D28" s="276"/>
      <c r="E28" s="276"/>
      <c r="F28" s="276"/>
      <c r="G28" s="276"/>
      <c r="H28" s="276"/>
      <c r="I28" s="276"/>
      <c r="J28" s="276"/>
      <c r="K28" s="276"/>
      <c r="L28" s="159"/>
    </row>
    <row r="29" spans="1:12" ht="16.5" customHeight="1" x14ac:dyDescent="0.2">
      <c r="A29" s="524"/>
      <c r="B29" s="70"/>
      <c r="C29" s="972">
        <v>2016</v>
      </c>
      <c r="D29" s="972"/>
      <c r="E29" s="972"/>
      <c r="F29" s="972"/>
      <c r="G29" s="520"/>
      <c r="H29" s="972">
        <v>2017</v>
      </c>
      <c r="I29" s="972"/>
      <c r="J29" s="972"/>
      <c r="K29" s="972"/>
    </row>
    <row r="30" spans="1:12" ht="5.25" customHeight="1" x14ac:dyDescent="0.2">
      <c r="A30" s="524"/>
      <c r="B30" s="208"/>
      <c r="C30" s="209"/>
      <c r="D30" s="209"/>
      <c r="E30" s="209"/>
      <c r="F30" s="209"/>
      <c r="G30" s="209"/>
      <c r="H30" s="209"/>
      <c r="I30" s="209"/>
      <c r="J30" s="209"/>
      <c r="K30" s="209"/>
    </row>
    <row r="31" spans="1:12" ht="12.75" customHeight="1" x14ac:dyDescent="0.2">
      <c r="A31" s="459"/>
      <c r="B31" s="210"/>
      <c r="C31" s="719" t="s">
        <v>40</v>
      </c>
      <c r="D31" s="719" t="s">
        <v>41</v>
      </c>
      <c r="E31" s="719" t="s">
        <v>42</v>
      </c>
      <c r="F31" s="656" t="s">
        <v>43</v>
      </c>
      <c r="G31" s="719"/>
      <c r="H31" s="719" t="s">
        <v>40</v>
      </c>
      <c r="I31" s="719" t="s">
        <v>41</v>
      </c>
      <c r="J31" s="719" t="s">
        <v>42</v>
      </c>
      <c r="K31" s="656" t="s">
        <v>43</v>
      </c>
      <c r="L31" s="159"/>
    </row>
    <row r="32" spans="1:12" ht="4.5" customHeight="1" x14ac:dyDescent="0.2">
      <c r="A32" s="459"/>
      <c r="B32" s="170"/>
      <c r="C32" s="535"/>
      <c r="D32" s="535"/>
      <c r="E32" s="535"/>
      <c r="F32" s="535"/>
      <c r="G32" s="535"/>
      <c r="H32" s="535"/>
      <c r="I32" s="535"/>
      <c r="J32" s="535"/>
      <c r="K32" s="535"/>
      <c r="L32" s="159"/>
    </row>
    <row r="33" spans="1:12" ht="4.5" customHeight="1" x14ac:dyDescent="0.2">
      <c r="A33" s="459"/>
      <c r="B33" s="267"/>
      <c r="C33" s="268"/>
      <c r="D33" s="268"/>
      <c r="E33" s="268"/>
      <c r="F33" s="268"/>
      <c r="G33" s="268"/>
      <c r="H33" s="268"/>
      <c r="I33" s="268"/>
      <c r="J33" s="268"/>
      <c r="K33" s="268"/>
      <c r="L33" s="159"/>
    </row>
    <row r="34" spans="1:12" ht="13.5" customHeight="1" x14ac:dyDescent="0.2">
      <c r="A34" s="70"/>
      <c r="B34" s="485" t="s">
        <v>57</v>
      </c>
      <c r="C34" s="489">
        <v>0.223</v>
      </c>
      <c r="D34" s="489">
        <v>0.22500000000000001</v>
      </c>
      <c r="E34" s="489">
        <v>0.224</v>
      </c>
      <c r="F34" s="490">
        <v>0.224</v>
      </c>
      <c r="G34" s="487"/>
      <c r="H34" s="489">
        <v>0.22800000000000001</v>
      </c>
      <c r="I34" s="489">
        <v>0.22900000000000001</v>
      </c>
      <c r="J34" s="489">
        <v>0.23200000000000001</v>
      </c>
      <c r="K34" s="490">
        <v>0.23300000000000001</v>
      </c>
      <c r="L34" s="487"/>
    </row>
    <row r="35" spans="1:12" ht="13.5" customHeight="1" x14ac:dyDescent="0.2">
      <c r="A35" s="70"/>
      <c r="B35" s="485" t="s">
        <v>58</v>
      </c>
      <c r="C35" s="67">
        <v>41448</v>
      </c>
      <c r="D35" s="67">
        <v>43082.8</v>
      </c>
      <c r="E35" s="67">
        <v>45031.3</v>
      </c>
      <c r="F35" s="327">
        <v>46134</v>
      </c>
      <c r="G35" s="487"/>
      <c r="H35" s="67">
        <v>50408.4</v>
      </c>
      <c r="I35" s="67">
        <v>50456.800000000003</v>
      </c>
      <c r="J35" s="67">
        <v>50492.2</v>
      </c>
      <c r="K35" s="327">
        <v>51355.1</v>
      </c>
      <c r="L35" s="487"/>
    </row>
    <row r="36" spans="1:12" ht="14.25" customHeight="1" x14ac:dyDescent="0.2">
      <c r="A36" s="1"/>
      <c r="B36" s="231" t="s">
        <v>377</v>
      </c>
      <c r="C36" s="488">
        <v>0.378</v>
      </c>
      <c r="D36" s="488">
        <v>0.39300000000000002</v>
      </c>
      <c r="E36" s="488">
        <v>0.40699999999999997</v>
      </c>
      <c r="F36" s="111">
        <v>0.41299999999999998</v>
      </c>
      <c r="G36" s="870"/>
      <c r="H36" s="488">
        <v>0.46300000000000002</v>
      </c>
      <c r="I36" s="488">
        <v>0.46899999999999997</v>
      </c>
      <c r="J36" s="488">
        <v>0.47499999999999998</v>
      </c>
      <c r="K36" s="111">
        <v>0.48199999999999998</v>
      </c>
      <c r="L36" s="161"/>
    </row>
    <row r="37" spans="1:12" ht="13.5" customHeight="1" x14ac:dyDescent="0.2">
      <c r="A37" s="70"/>
      <c r="B37" s="485" t="s">
        <v>232</v>
      </c>
      <c r="C37" s="67">
        <v>9859.6</v>
      </c>
      <c r="D37" s="67">
        <v>11023.3</v>
      </c>
      <c r="E37" s="67">
        <v>12998.2</v>
      </c>
      <c r="F37" s="327">
        <v>15493.4</v>
      </c>
      <c r="G37" s="487"/>
      <c r="H37" s="67">
        <v>17041.5</v>
      </c>
      <c r="I37" s="67">
        <v>18968.5</v>
      </c>
      <c r="J37" s="67">
        <v>21720.3</v>
      </c>
      <c r="K37" s="327">
        <v>26155</v>
      </c>
      <c r="L37" s="487"/>
    </row>
    <row r="38" spans="1:12" ht="14.25" customHeight="1" x14ac:dyDescent="0.2">
      <c r="A38" s="1"/>
      <c r="B38" s="139" t="s">
        <v>378</v>
      </c>
      <c r="C38" s="110">
        <v>8.8999999999999996E-2</v>
      </c>
      <c r="D38" s="488">
        <v>9.9000000000000005E-2</v>
      </c>
      <c r="E38" s="110">
        <v>0.11899999999999999</v>
      </c>
      <c r="F38" s="111">
        <v>0.13800000000000001</v>
      </c>
      <c r="G38" s="445"/>
      <c r="H38" s="110">
        <v>0.155</v>
      </c>
      <c r="I38" s="488">
        <v>0.17499999999999999</v>
      </c>
      <c r="J38" s="110">
        <v>0.20300000000000001</v>
      </c>
      <c r="K38" s="111">
        <v>0.24299999999999999</v>
      </c>
      <c r="L38" s="122"/>
    </row>
    <row r="39" spans="1:12" ht="4.5" customHeight="1" x14ac:dyDescent="0.2">
      <c r="A39" s="524"/>
      <c r="B39" s="235"/>
      <c r="C39" s="536"/>
      <c r="D39" s="483"/>
      <c r="E39" s="536"/>
      <c r="F39" s="536"/>
      <c r="G39" s="536"/>
      <c r="H39" s="536"/>
      <c r="I39" s="536"/>
      <c r="J39" s="536"/>
      <c r="K39" s="536"/>
    </row>
    <row r="40" spans="1:12" x14ac:dyDescent="0.2">
      <c r="A40" s="524"/>
      <c r="B40" s="215"/>
      <c r="C40" s="215"/>
      <c r="D40" s="215"/>
      <c r="E40" s="215"/>
      <c r="F40" s="215"/>
      <c r="G40" s="215"/>
      <c r="H40" s="215"/>
      <c r="I40" s="502"/>
      <c r="J40" s="502"/>
      <c r="K40" s="502"/>
    </row>
    <row r="41" spans="1:12" x14ac:dyDescent="0.2">
      <c r="A41" s="89"/>
      <c r="B41" s="1"/>
      <c r="C41" s="1"/>
      <c r="D41" s="1"/>
      <c r="E41" s="1"/>
      <c r="F41" s="103"/>
      <c r="G41" s="103"/>
      <c r="H41" s="1"/>
      <c r="I41" s="1"/>
      <c r="J41" s="1"/>
      <c r="K41" s="103"/>
    </row>
    <row r="42" spans="1:12" x14ac:dyDescent="0.2">
      <c r="B42" s="726"/>
    </row>
    <row r="49" spans="1:11" x14ac:dyDescent="0.2">
      <c r="A49" s="537"/>
      <c r="B49" s="92"/>
      <c r="C49" s="92"/>
      <c r="D49" s="92"/>
      <c r="E49" s="92"/>
      <c r="F49" s="92"/>
      <c r="G49" s="92"/>
      <c r="H49" s="92"/>
      <c r="I49" s="92"/>
      <c r="J49" s="92"/>
      <c r="K49" s="92"/>
    </row>
    <row r="50" spans="1:11" x14ac:dyDescent="0.2">
      <c r="B50" s="92"/>
      <c r="C50" s="92"/>
      <c r="D50" s="92"/>
      <c r="E50" s="92"/>
      <c r="F50" s="92"/>
      <c r="G50" s="92"/>
      <c r="H50" s="92"/>
      <c r="I50" s="92"/>
      <c r="J50" s="92"/>
      <c r="K50" s="92"/>
    </row>
    <row r="51" spans="1:11" x14ac:dyDescent="0.2">
      <c r="B51" s="92"/>
      <c r="C51" s="92"/>
      <c r="D51" s="92"/>
      <c r="E51" s="92"/>
      <c r="F51" s="92"/>
      <c r="G51" s="92"/>
      <c r="H51" s="92"/>
      <c r="I51" s="92"/>
      <c r="J51" s="92"/>
      <c r="K51" s="92"/>
    </row>
    <row r="52" spans="1:11" x14ac:dyDescent="0.2">
      <c r="B52" s="92"/>
      <c r="C52" s="92"/>
      <c r="D52" s="92"/>
      <c r="E52" s="92"/>
      <c r="F52" s="92"/>
      <c r="G52" s="92"/>
      <c r="H52" s="92"/>
      <c r="I52" s="92"/>
      <c r="J52" s="92"/>
      <c r="K52" s="92"/>
    </row>
    <row r="53" spans="1:11" x14ac:dyDescent="0.2">
      <c r="B53" s="92"/>
      <c r="C53" s="92"/>
      <c r="D53" s="92"/>
      <c r="E53" s="92"/>
      <c r="F53" s="92"/>
      <c r="G53" s="92"/>
      <c r="H53" s="92"/>
      <c r="I53" s="92"/>
      <c r="J53" s="92"/>
      <c r="K53" s="92"/>
    </row>
    <row r="54" spans="1:11" x14ac:dyDescent="0.2">
      <c r="B54" s="92"/>
      <c r="C54" s="92"/>
      <c r="D54" s="92"/>
      <c r="E54" s="92"/>
      <c r="F54" s="92"/>
      <c r="G54" s="92"/>
      <c r="H54" s="92"/>
      <c r="I54" s="92"/>
      <c r="J54" s="92"/>
      <c r="K54" s="92"/>
    </row>
    <row r="55" spans="1:11" x14ac:dyDescent="0.2">
      <c r="B55" s="92"/>
      <c r="C55" s="92"/>
      <c r="D55" s="92"/>
      <c r="E55" s="92"/>
      <c r="F55" s="92"/>
      <c r="G55" s="92"/>
      <c r="H55" s="92"/>
      <c r="I55" s="92"/>
      <c r="J55" s="92"/>
      <c r="K55" s="92"/>
    </row>
    <row r="56" spans="1:11" x14ac:dyDescent="0.2">
      <c r="B56" s="92"/>
      <c r="C56" s="92"/>
      <c r="D56" s="92"/>
      <c r="E56" s="92"/>
      <c r="F56" s="92"/>
      <c r="G56" s="92"/>
      <c r="H56" s="92"/>
      <c r="I56" s="92"/>
      <c r="J56" s="92"/>
      <c r="K56" s="92"/>
    </row>
    <row r="57" spans="1:11" x14ac:dyDescent="0.2">
      <c r="B57" s="92"/>
      <c r="C57" s="92"/>
      <c r="D57" s="92"/>
      <c r="E57" s="92"/>
      <c r="F57" s="92"/>
      <c r="G57" s="92"/>
      <c r="H57" s="92"/>
      <c r="I57" s="92"/>
      <c r="J57" s="92"/>
      <c r="K57" s="92"/>
    </row>
    <row r="58" spans="1:11" x14ac:dyDescent="0.2">
      <c r="B58" s="92"/>
      <c r="C58" s="92"/>
      <c r="D58" s="92"/>
      <c r="E58" s="92"/>
      <c r="F58" s="92"/>
      <c r="G58" s="92"/>
      <c r="H58" s="92"/>
      <c r="I58" s="92"/>
      <c r="J58" s="92"/>
      <c r="K58" s="92"/>
    </row>
  </sheetData>
  <mergeCells count="8">
    <mergeCell ref="C29:F29"/>
    <mergeCell ref="H29:K29"/>
    <mergeCell ref="C4:F4"/>
    <mergeCell ref="H4:K4"/>
    <mergeCell ref="B23:K23"/>
    <mergeCell ref="B25:K25"/>
    <mergeCell ref="B26:K26"/>
    <mergeCell ref="B24:K24"/>
  </mergeCells>
  <printOptions horizontalCentered="1" verticalCentered="1"/>
  <pageMargins left="0.23622047244094491" right="0.23622047244094491" top="0.15748031496062992" bottom="0.15748031496062992" header="0.31496062992125984" footer="0.31496062992125984"/>
  <pageSetup paperSize="9" scale="74" orientation="portrait"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2"/>
  <sheetViews>
    <sheetView showGridLines="0" topLeftCell="A10" zoomScaleNormal="100" zoomScaleSheetLayoutView="100" workbookViewId="0"/>
  </sheetViews>
  <sheetFormatPr baseColWidth="10" defaultRowHeight="12.75" x14ac:dyDescent="0.2"/>
  <cols>
    <col min="1" max="1" width="1.625" style="92" customWidth="1"/>
    <col min="2" max="2" width="16.25" style="92" customWidth="1"/>
    <col min="3" max="3" width="13.75" style="92" customWidth="1"/>
    <col min="4" max="8" width="11" style="92"/>
    <col min="9" max="9" width="1.625" style="92" customWidth="1"/>
    <col min="10" max="10" width="11.75" style="92" customWidth="1"/>
    <col min="11" max="11" width="10.375" style="92" customWidth="1"/>
    <col min="12" max="12" width="10.75" style="92" customWidth="1"/>
    <col min="13" max="13" width="10.5" style="92" customWidth="1"/>
    <col min="14" max="14" width="10.75" style="92" customWidth="1"/>
    <col min="15" max="15" width="1.625" style="92" customWidth="1"/>
    <col min="16" max="16384" width="11" style="50"/>
  </cols>
  <sheetData>
    <row r="1" spans="1:15" x14ac:dyDescent="0.2">
      <c r="B1" s="158" t="s">
        <v>272</v>
      </c>
      <c r="C1" s="48"/>
      <c r="D1" s="538"/>
      <c r="E1" s="49"/>
      <c r="F1" s="121"/>
      <c r="G1" s="49"/>
      <c r="H1" s="49"/>
      <c r="I1" s="49"/>
      <c r="J1" s="538"/>
      <c r="K1" s="49"/>
      <c r="L1" s="121"/>
      <c r="M1" s="49"/>
      <c r="N1" s="49"/>
    </row>
    <row r="2" spans="1:15" x14ac:dyDescent="0.2">
      <c r="B2" s="158" t="s">
        <v>28</v>
      </c>
      <c r="C2" s="48"/>
      <c r="D2" s="538"/>
      <c r="E2" s="49"/>
      <c r="F2" s="121"/>
      <c r="G2" s="49"/>
      <c r="H2" s="49"/>
      <c r="I2" s="49"/>
      <c r="J2" s="538"/>
      <c r="K2" s="49"/>
      <c r="L2" s="121"/>
      <c r="M2" s="49"/>
      <c r="N2" s="49"/>
    </row>
    <row r="3" spans="1:15" x14ac:dyDescent="0.2">
      <c r="B3" s="403" t="s">
        <v>29</v>
      </c>
      <c r="C3" s="51"/>
      <c r="D3" s="538"/>
      <c r="E3" s="49"/>
      <c r="F3" s="121"/>
      <c r="G3" s="49"/>
      <c r="H3" s="49"/>
      <c r="I3" s="49"/>
      <c r="J3" s="538"/>
      <c r="K3" s="49"/>
      <c r="L3" s="121"/>
      <c r="M3" s="49"/>
      <c r="N3" s="49"/>
    </row>
    <row r="4" spans="1:15" x14ac:dyDescent="0.2">
      <c r="B4" s="75"/>
      <c r="C4" s="75"/>
      <c r="D4" s="966">
        <v>2016</v>
      </c>
      <c r="E4" s="966"/>
      <c r="F4" s="966"/>
      <c r="G4" s="966"/>
      <c r="H4" s="966"/>
      <c r="I4" s="539"/>
      <c r="J4" s="966">
        <v>2017</v>
      </c>
      <c r="K4" s="966"/>
      <c r="L4" s="966"/>
      <c r="M4" s="966"/>
      <c r="N4" s="966"/>
    </row>
    <row r="5" spans="1:15" ht="5.25" customHeight="1" x14ac:dyDescent="0.2">
      <c r="B5" s="540"/>
      <c r="C5" s="540"/>
      <c r="D5" s="538"/>
      <c r="E5" s="122"/>
      <c r="F5" s="538"/>
      <c r="G5" s="122"/>
      <c r="H5" s="122"/>
      <c r="I5" s="122"/>
      <c r="J5" s="538"/>
      <c r="K5" s="122"/>
      <c r="L5" s="538"/>
      <c r="M5" s="122"/>
      <c r="N5" s="122"/>
    </row>
    <row r="6" spans="1:15" x14ac:dyDescent="0.2">
      <c r="A6" s="159"/>
      <c r="B6" s="541"/>
      <c r="C6" s="541"/>
      <c r="D6" s="717" t="s">
        <v>60</v>
      </c>
      <c r="E6" s="717" t="s">
        <v>61</v>
      </c>
      <c r="F6" s="717" t="s">
        <v>62</v>
      </c>
      <c r="G6" s="656" t="s">
        <v>63</v>
      </c>
      <c r="H6" s="656" t="s">
        <v>64</v>
      </c>
      <c r="I6" s="717"/>
      <c r="J6" s="717" t="s">
        <v>60</v>
      </c>
      <c r="K6" s="717" t="s">
        <v>61</v>
      </c>
      <c r="L6" s="717" t="s">
        <v>62</v>
      </c>
      <c r="M6" s="656" t="s">
        <v>63</v>
      </c>
      <c r="N6" s="656" t="s">
        <v>64</v>
      </c>
      <c r="O6" s="159"/>
    </row>
    <row r="7" spans="1:15" ht="5.25" customHeight="1" x14ac:dyDescent="0.2">
      <c r="B7" s="126"/>
      <c r="C7" s="126"/>
      <c r="D7" s="542"/>
      <c r="E7" s="542"/>
      <c r="F7" s="542"/>
      <c r="G7" s="542"/>
      <c r="H7" s="542"/>
      <c r="I7" s="543"/>
      <c r="J7" s="542"/>
      <c r="K7" s="542"/>
      <c r="L7" s="542"/>
      <c r="M7" s="542"/>
      <c r="N7" s="542"/>
    </row>
    <row r="8" spans="1:15" ht="5.25" customHeight="1" x14ac:dyDescent="0.2">
      <c r="B8" s="544"/>
      <c r="C8" s="544"/>
      <c r="D8" s="512"/>
      <c r="E8" s="512"/>
      <c r="F8" s="512"/>
      <c r="G8" s="512"/>
      <c r="H8" s="512"/>
      <c r="I8" s="71"/>
      <c r="J8" s="512"/>
      <c r="K8" s="512"/>
      <c r="L8" s="512"/>
      <c r="M8" s="512"/>
      <c r="N8" s="512"/>
    </row>
    <row r="9" spans="1:15" x14ac:dyDescent="0.2">
      <c r="B9" s="133" t="s">
        <v>30</v>
      </c>
      <c r="D9" s="135">
        <v>689</v>
      </c>
      <c r="E9" s="135">
        <v>709</v>
      </c>
      <c r="F9" s="135">
        <v>750</v>
      </c>
      <c r="G9" s="65">
        <v>852</v>
      </c>
      <c r="H9" s="65">
        <v>3000</v>
      </c>
      <c r="I9" s="82"/>
      <c r="J9" s="135">
        <v>876</v>
      </c>
      <c r="K9" s="135">
        <v>918</v>
      </c>
      <c r="L9" s="135">
        <v>810</v>
      </c>
      <c r="M9" s="65">
        <v>890</v>
      </c>
      <c r="N9" s="65">
        <v>3495</v>
      </c>
    </row>
    <row r="10" spans="1:15" x14ac:dyDescent="0.2">
      <c r="B10" s="484" t="s">
        <v>265</v>
      </c>
      <c r="D10" s="135">
        <v>424</v>
      </c>
      <c r="E10" s="135">
        <v>426</v>
      </c>
      <c r="F10" s="135">
        <v>465</v>
      </c>
      <c r="G10" s="65">
        <v>552</v>
      </c>
      <c r="H10" s="65">
        <v>1867</v>
      </c>
      <c r="I10" s="538"/>
      <c r="J10" s="135">
        <v>573</v>
      </c>
      <c r="K10" s="135">
        <v>591</v>
      </c>
      <c r="L10" s="135">
        <v>530</v>
      </c>
      <c r="M10" s="65">
        <v>585</v>
      </c>
      <c r="N10" s="65">
        <v>2279</v>
      </c>
    </row>
    <row r="11" spans="1:15" x14ac:dyDescent="0.2">
      <c r="A11" s="159"/>
      <c r="B11" s="529" t="s">
        <v>249</v>
      </c>
      <c r="C11" s="159"/>
      <c r="D11" s="217">
        <v>374</v>
      </c>
      <c r="E11" s="217">
        <v>377</v>
      </c>
      <c r="F11" s="217">
        <v>410</v>
      </c>
      <c r="G11" s="68">
        <v>466</v>
      </c>
      <c r="H11" s="68">
        <v>1628</v>
      </c>
      <c r="I11" s="413"/>
      <c r="J11" s="217">
        <v>510</v>
      </c>
      <c r="K11" s="217">
        <v>515</v>
      </c>
      <c r="L11" s="217">
        <v>449</v>
      </c>
      <c r="M11" s="68">
        <v>492</v>
      </c>
      <c r="N11" s="68">
        <v>1966</v>
      </c>
      <c r="O11" s="159"/>
    </row>
    <row r="12" spans="1:15" x14ac:dyDescent="0.2">
      <c r="A12" s="159"/>
      <c r="B12" s="412" t="s">
        <v>250</v>
      </c>
      <c r="C12" s="159"/>
      <c r="D12" s="217">
        <v>186</v>
      </c>
      <c r="E12" s="217">
        <v>196</v>
      </c>
      <c r="F12" s="217">
        <v>226</v>
      </c>
      <c r="G12" s="68">
        <v>253</v>
      </c>
      <c r="H12" s="68">
        <v>861</v>
      </c>
      <c r="I12" s="413"/>
      <c r="J12" s="217">
        <v>278</v>
      </c>
      <c r="K12" s="217">
        <v>302</v>
      </c>
      <c r="L12" s="217">
        <v>277</v>
      </c>
      <c r="M12" s="68">
        <v>306</v>
      </c>
      <c r="N12" s="68">
        <v>1163</v>
      </c>
      <c r="O12" s="159"/>
    </row>
    <row r="13" spans="1:15" x14ac:dyDescent="0.2">
      <c r="A13" s="159"/>
      <c r="B13" s="529" t="s">
        <v>251</v>
      </c>
      <c r="C13" s="159"/>
      <c r="D13" s="217">
        <v>50</v>
      </c>
      <c r="E13" s="217">
        <v>50</v>
      </c>
      <c r="F13" s="217">
        <v>55</v>
      </c>
      <c r="G13" s="68">
        <v>85</v>
      </c>
      <c r="H13" s="68">
        <v>239</v>
      </c>
      <c r="I13" s="413"/>
      <c r="J13" s="217">
        <v>63</v>
      </c>
      <c r="K13" s="217">
        <v>75</v>
      </c>
      <c r="L13" s="217">
        <v>81</v>
      </c>
      <c r="M13" s="68">
        <v>93</v>
      </c>
      <c r="N13" s="68">
        <v>312</v>
      </c>
      <c r="O13" s="159"/>
    </row>
    <row r="14" spans="1:15" x14ac:dyDescent="0.2">
      <c r="B14" s="484" t="s">
        <v>266</v>
      </c>
      <c r="D14" s="135">
        <v>265</v>
      </c>
      <c r="E14" s="135">
        <v>283</v>
      </c>
      <c r="F14" s="135">
        <v>285</v>
      </c>
      <c r="G14" s="65">
        <v>300</v>
      </c>
      <c r="H14" s="65">
        <v>1133</v>
      </c>
      <c r="I14" s="538"/>
      <c r="J14" s="135">
        <v>302</v>
      </c>
      <c r="K14" s="135">
        <v>327</v>
      </c>
      <c r="L14" s="135">
        <v>281</v>
      </c>
      <c r="M14" s="65">
        <v>306</v>
      </c>
      <c r="N14" s="65">
        <v>1216</v>
      </c>
    </row>
    <row r="15" spans="1:15" x14ac:dyDescent="0.2">
      <c r="A15" s="159"/>
      <c r="B15" s="529" t="s">
        <v>253</v>
      </c>
      <c r="C15" s="159"/>
      <c r="D15" s="217">
        <v>169</v>
      </c>
      <c r="E15" s="217">
        <v>179</v>
      </c>
      <c r="F15" s="217">
        <v>178</v>
      </c>
      <c r="G15" s="68">
        <v>187</v>
      </c>
      <c r="H15" s="68">
        <v>714</v>
      </c>
      <c r="I15" s="413"/>
      <c r="J15" s="217">
        <v>185</v>
      </c>
      <c r="K15" s="217">
        <v>193</v>
      </c>
      <c r="L15" s="217">
        <v>171</v>
      </c>
      <c r="M15" s="68">
        <v>180</v>
      </c>
      <c r="N15" s="68">
        <v>729</v>
      </c>
      <c r="O15" s="159"/>
    </row>
    <row r="16" spans="1:15" x14ac:dyDescent="0.2">
      <c r="A16" s="159"/>
      <c r="B16" s="529" t="s">
        <v>254</v>
      </c>
      <c r="C16" s="159"/>
      <c r="D16" s="217">
        <v>96</v>
      </c>
      <c r="E16" s="217">
        <v>104</v>
      </c>
      <c r="F16" s="217">
        <v>107</v>
      </c>
      <c r="G16" s="68">
        <v>113</v>
      </c>
      <c r="H16" s="68">
        <v>419</v>
      </c>
      <c r="I16" s="413"/>
      <c r="J16" s="217">
        <v>117</v>
      </c>
      <c r="K16" s="217">
        <v>135</v>
      </c>
      <c r="L16" s="217">
        <v>109</v>
      </c>
      <c r="M16" s="68">
        <v>126</v>
      </c>
      <c r="N16" s="68">
        <v>488</v>
      </c>
      <c r="O16" s="159"/>
    </row>
    <row r="17" spans="1:15" x14ac:dyDescent="0.2">
      <c r="B17" s="133" t="s">
        <v>31</v>
      </c>
      <c r="D17" s="135">
        <v>149</v>
      </c>
      <c r="E17" s="135">
        <v>165</v>
      </c>
      <c r="F17" s="135">
        <v>211</v>
      </c>
      <c r="G17" s="65">
        <v>272</v>
      </c>
      <c r="H17" s="65">
        <v>797</v>
      </c>
      <c r="I17" s="82"/>
      <c r="J17" s="135">
        <v>231</v>
      </c>
      <c r="K17" s="135">
        <v>275</v>
      </c>
      <c r="L17" s="135">
        <v>241</v>
      </c>
      <c r="M17" s="65">
        <v>224</v>
      </c>
      <c r="N17" s="65">
        <v>971</v>
      </c>
    </row>
    <row r="18" spans="1:15" x14ac:dyDescent="0.2">
      <c r="B18" s="133" t="s">
        <v>32</v>
      </c>
      <c r="D18" s="143">
        <v>0.216</v>
      </c>
      <c r="E18" s="143">
        <v>0.23300000000000001</v>
      </c>
      <c r="F18" s="143">
        <v>0.28100000000000003</v>
      </c>
      <c r="G18" s="144">
        <v>0.32</v>
      </c>
      <c r="H18" s="144">
        <v>0.26600000000000001</v>
      </c>
      <c r="I18" s="957"/>
      <c r="J18" s="143">
        <v>0.26400000000000001</v>
      </c>
      <c r="K18" s="143">
        <v>0.3</v>
      </c>
      <c r="L18" s="143">
        <v>0.29699999999999999</v>
      </c>
      <c r="M18" s="144">
        <v>0.252</v>
      </c>
      <c r="N18" s="144">
        <v>0.27800000000000002</v>
      </c>
    </row>
    <row r="19" spans="1:15" x14ac:dyDescent="0.2">
      <c r="B19" s="133" t="s">
        <v>33</v>
      </c>
      <c r="D19" s="135">
        <v>159</v>
      </c>
      <c r="E19" s="135">
        <v>152</v>
      </c>
      <c r="F19" s="135">
        <v>136</v>
      </c>
      <c r="G19" s="65">
        <v>130</v>
      </c>
      <c r="H19" s="65">
        <v>577</v>
      </c>
      <c r="I19" s="82"/>
      <c r="J19" s="135">
        <v>151</v>
      </c>
      <c r="K19" s="135">
        <v>146</v>
      </c>
      <c r="L19" s="135">
        <v>126</v>
      </c>
      <c r="M19" s="65">
        <v>179</v>
      </c>
      <c r="N19" s="65">
        <v>601</v>
      </c>
    </row>
    <row r="20" spans="1:15" x14ac:dyDescent="0.2">
      <c r="A20" s="159"/>
      <c r="B20" s="139" t="s">
        <v>34</v>
      </c>
      <c r="C20" s="159"/>
      <c r="D20" s="827">
        <v>0</v>
      </c>
      <c r="E20" s="217" t="s">
        <v>35</v>
      </c>
      <c r="F20" s="827" t="s">
        <v>35</v>
      </c>
      <c r="G20" s="669" t="s">
        <v>35</v>
      </c>
      <c r="H20" s="669">
        <v>0</v>
      </c>
      <c r="I20" s="217"/>
      <c r="J20" s="668">
        <v>0</v>
      </c>
      <c r="K20" s="827">
        <v>0</v>
      </c>
      <c r="L20" s="827">
        <v>0</v>
      </c>
      <c r="M20" s="669">
        <v>0</v>
      </c>
      <c r="N20" s="669">
        <v>0</v>
      </c>
      <c r="O20" s="159"/>
    </row>
    <row r="21" spans="1:15" x14ac:dyDescent="0.2">
      <c r="B21" s="133" t="s">
        <v>36</v>
      </c>
      <c r="D21" s="135">
        <v>-10</v>
      </c>
      <c r="E21" s="135">
        <v>13</v>
      </c>
      <c r="F21" s="135">
        <v>75</v>
      </c>
      <c r="G21" s="65">
        <v>142</v>
      </c>
      <c r="H21" s="65">
        <v>220</v>
      </c>
      <c r="I21" s="82"/>
      <c r="J21" s="135">
        <v>80</v>
      </c>
      <c r="K21" s="135">
        <v>129</v>
      </c>
      <c r="L21" s="135">
        <v>115</v>
      </c>
      <c r="M21" s="65">
        <v>45</v>
      </c>
      <c r="N21" s="65">
        <v>370</v>
      </c>
    </row>
    <row r="22" spans="1:15" ht="4.5" customHeight="1" x14ac:dyDescent="0.2">
      <c r="B22" s="546"/>
      <c r="C22" s="546"/>
      <c r="D22" s="546"/>
      <c r="E22" s="546"/>
      <c r="F22" s="546"/>
      <c r="G22" s="546"/>
      <c r="H22" s="750"/>
      <c r="I22" s="546"/>
      <c r="J22" s="546"/>
      <c r="K22" s="547"/>
      <c r="L22" s="546"/>
      <c r="M22" s="547"/>
      <c r="N22" s="774"/>
    </row>
    <row r="23" spans="1:15" ht="4.5" customHeight="1" x14ac:dyDescent="0.2">
      <c r="B23" s="548"/>
      <c r="C23" s="548"/>
      <c r="D23" s="548"/>
      <c r="E23" s="548"/>
      <c r="F23" s="548"/>
      <c r="G23" s="548"/>
      <c r="H23" s="751"/>
      <c r="I23" s="548"/>
      <c r="J23" s="548"/>
      <c r="K23" s="82"/>
      <c r="L23" s="548"/>
      <c r="M23" s="82"/>
      <c r="N23" s="661"/>
    </row>
    <row r="24" spans="1:15" x14ac:dyDescent="0.2">
      <c r="A24" s="159"/>
      <c r="B24" s="860" t="s">
        <v>163</v>
      </c>
      <c r="C24" s="860"/>
      <c r="D24" s="860"/>
      <c r="E24" s="860"/>
      <c r="F24" s="860"/>
      <c r="G24" s="860"/>
      <c r="H24" s="860"/>
      <c r="I24" s="860"/>
      <c r="J24" s="860"/>
      <c r="K24" s="550"/>
      <c r="L24" s="550"/>
      <c r="M24" s="550"/>
      <c r="N24" s="796"/>
      <c r="O24" s="159"/>
    </row>
    <row r="25" spans="1:15" ht="12.75" customHeight="1" x14ac:dyDescent="0.2">
      <c r="A25" s="159"/>
      <c r="B25" s="1000" t="s">
        <v>273</v>
      </c>
      <c r="C25" s="1000"/>
      <c r="D25" s="1000"/>
      <c r="E25" s="1000"/>
      <c r="F25" s="1000"/>
      <c r="G25" s="1000"/>
      <c r="H25" s="1000"/>
      <c r="I25" s="1000"/>
      <c r="J25" s="549"/>
      <c r="K25" s="549"/>
      <c r="L25" s="549"/>
      <c r="M25" s="549"/>
      <c r="N25" s="549"/>
      <c r="O25" s="159"/>
    </row>
    <row r="26" spans="1:15" ht="11.25" customHeight="1" x14ac:dyDescent="0.2">
      <c r="A26" s="159"/>
      <c r="B26" s="969" t="s">
        <v>268</v>
      </c>
      <c r="C26" s="969"/>
      <c r="D26" s="969"/>
      <c r="E26" s="969"/>
      <c r="F26" s="969"/>
      <c r="G26" s="969"/>
      <c r="H26" s="969"/>
      <c r="I26" s="969"/>
      <c r="J26" s="969"/>
      <c r="K26" s="969"/>
      <c r="L26" s="969"/>
      <c r="M26" s="969"/>
      <c r="N26" s="969"/>
      <c r="O26" s="159"/>
    </row>
    <row r="27" spans="1:15" ht="51" customHeight="1" x14ac:dyDescent="0.2">
      <c r="A27" s="159"/>
      <c r="B27" s="1001" t="s">
        <v>413</v>
      </c>
      <c r="C27" s="1001"/>
      <c r="D27" s="1001"/>
      <c r="E27" s="1001"/>
      <c r="F27" s="1001"/>
      <c r="G27" s="1001"/>
      <c r="H27" s="1001"/>
      <c r="I27" s="1001"/>
      <c r="J27" s="1001"/>
      <c r="K27" s="1001"/>
      <c r="L27" s="1001"/>
      <c r="M27" s="1001"/>
      <c r="N27" s="1001"/>
      <c r="O27" s="159"/>
    </row>
    <row r="28" spans="1:15" x14ac:dyDescent="0.2">
      <c r="A28" s="159"/>
      <c r="B28" s="549"/>
      <c r="C28" s="549"/>
      <c r="D28" s="549"/>
      <c r="E28" s="549"/>
      <c r="F28" s="549"/>
      <c r="G28" s="549"/>
      <c r="H28" s="549"/>
      <c r="I28" s="549"/>
      <c r="J28" s="549"/>
      <c r="K28" s="549"/>
      <c r="L28" s="549"/>
      <c r="M28" s="549"/>
      <c r="N28" s="549"/>
      <c r="O28" s="159"/>
    </row>
    <row r="32" spans="1:15" x14ac:dyDescent="0.2">
      <c r="B32" s="724"/>
    </row>
  </sheetData>
  <mergeCells count="5">
    <mergeCell ref="D4:H4"/>
    <mergeCell ref="J4:N4"/>
    <mergeCell ref="B25:I25"/>
    <mergeCell ref="B26:N26"/>
    <mergeCell ref="B27:N27"/>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6"/>
  <sheetViews>
    <sheetView showGridLines="0" topLeftCell="A31" zoomScaleNormal="100" zoomScaleSheetLayoutView="110" workbookViewId="0"/>
  </sheetViews>
  <sheetFormatPr baseColWidth="10" defaultRowHeight="12.75" x14ac:dyDescent="0.2"/>
  <cols>
    <col min="1" max="1" width="1.625" style="92" customWidth="1"/>
    <col min="2" max="2" width="35.125" style="92" customWidth="1"/>
    <col min="3" max="6" width="11" style="92"/>
    <col min="7" max="7" width="1.625" style="92" customWidth="1"/>
    <col min="8" max="8" width="9.75" style="92" customWidth="1"/>
    <col min="9" max="9" width="9.625" style="92" customWidth="1"/>
    <col min="10" max="10" width="11.125" style="92" customWidth="1"/>
    <col min="11" max="11" width="10" style="92" customWidth="1"/>
    <col min="12" max="12" width="1.625" style="92" customWidth="1"/>
    <col min="13" max="16384" width="11" style="50"/>
  </cols>
  <sheetData>
    <row r="1" spans="1:12" x14ac:dyDescent="0.2">
      <c r="A1" s="159"/>
      <c r="B1" s="158" t="s">
        <v>272</v>
      </c>
      <c r="C1" s="159"/>
      <c r="D1" s="159"/>
      <c r="E1" s="159"/>
      <c r="F1" s="159"/>
      <c r="G1" s="159"/>
      <c r="H1" s="159"/>
      <c r="I1" s="159"/>
      <c r="J1" s="159"/>
      <c r="K1" s="159"/>
      <c r="L1" s="159"/>
    </row>
    <row r="2" spans="1:12" x14ac:dyDescent="0.2">
      <c r="A2" s="159"/>
      <c r="B2" s="158" t="s">
        <v>38</v>
      </c>
      <c r="C2" s="159"/>
      <c r="D2" s="159"/>
      <c r="E2" s="159"/>
      <c r="F2" s="159"/>
      <c r="G2" s="159"/>
      <c r="H2" s="159"/>
      <c r="I2" s="159"/>
      <c r="J2" s="159"/>
      <c r="K2" s="159"/>
      <c r="L2" s="159"/>
    </row>
    <row r="3" spans="1:12" x14ac:dyDescent="0.2">
      <c r="A3" s="159"/>
      <c r="B3" s="403" t="s">
        <v>274</v>
      </c>
      <c r="C3" s="159"/>
      <c r="D3" s="159"/>
      <c r="E3" s="159"/>
      <c r="F3" s="159"/>
      <c r="G3" s="159"/>
      <c r="H3" s="159"/>
      <c r="I3" s="159"/>
      <c r="J3" s="159"/>
      <c r="K3" s="159"/>
      <c r="L3" s="159"/>
    </row>
    <row r="4" spans="1:12" x14ac:dyDescent="0.2">
      <c r="B4" s="551"/>
      <c r="C4" s="972">
        <v>2016</v>
      </c>
      <c r="D4" s="972"/>
      <c r="E4" s="972"/>
      <c r="F4" s="972"/>
      <c r="G4" s="75"/>
      <c r="H4" s="972">
        <v>2017</v>
      </c>
      <c r="I4" s="972"/>
      <c r="J4" s="972"/>
      <c r="K4" s="972"/>
    </row>
    <row r="5" spans="1:12" ht="5.25" customHeight="1" x14ac:dyDescent="0.2">
      <c r="B5" s="540"/>
      <c r="C5" s="552"/>
      <c r="D5" s="552"/>
      <c r="E5" s="552"/>
      <c r="F5" s="85"/>
      <c r="G5" s="80"/>
      <c r="H5" s="552"/>
      <c r="I5" s="552"/>
      <c r="J5" s="552"/>
      <c r="K5" s="85"/>
    </row>
    <row r="6" spans="1:12" x14ac:dyDescent="0.2">
      <c r="A6" s="159"/>
      <c r="B6" s="163"/>
      <c r="C6" s="819" t="s">
        <v>40</v>
      </c>
      <c r="D6" s="819" t="s">
        <v>41</v>
      </c>
      <c r="E6" s="819" t="s">
        <v>42</v>
      </c>
      <c r="F6" s="817" t="s">
        <v>43</v>
      </c>
      <c r="G6" s="553"/>
      <c r="H6" s="819" t="s">
        <v>40</v>
      </c>
      <c r="I6" s="819" t="s">
        <v>41</v>
      </c>
      <c r="J6" s="819" t="s">
        <v>42</v>
      </c>
      <c r="K6" s="817" t="s">
        <v>43</v>
      </c>
      <c r="L6" s="159"/>
    </row>
    <row r="7" spans="1:12" ht="5.25" customHeight="1" x14ac:dyDescent="0.2">
      <c r="A7" s="554"/>
      <c r="B7" s="51"/>
      <c r="C7" s="755"/>
      <c r="D7" s="755"/>
      <c r="E7" s="755"/>
      <c r="F7" s="555"/>
      <c r="G7" s="556"/>
      <c r="H7" s="755"/>
      <c r="I7" s="755"/>
      <c r="J7" s="755"/>
      <c r="K7" s="555"/>
      <c r="L7" s="554"/>
    </row>
    <row r="8" spans="1:12" ht="5.25" customHeight="1" x14ac:dyDescent="0.2">
      <c r="A8" s="554"/>
      <c r="B8" s="557"/>
      <c r="C8" s="99"/>
      <c r="D8" s="99"/>
      <c r="E8" s="99"/>
      <c r="F8" s="558"/>
      <c r="G8" s="48"/>
      <c r="H8" s="99"/>
      <c r="I8" s="99"/>
      <c r="J8" s="99"/>
      <c r="K8" s="558"/>
      <c r="L8" s="554"/>
    </row>
    <row r="9" spans="1:12" x14ac:dyDescent="0.2">
      <c r="A9" s="159"/>
      <c r="B9" s="484" t="s">
        <v>44</v>
      </c>
      <c r="C9" s="67">
        <v>26430.799999999999</v>
      </c>
      <c r="D9" s="67">
        <v>26242.799999999999</v>
      </c>
      <c r="E9" s="67">
        <v>26755.4</v>
      </c>
      <c r="F9" s="327">
        <v>27096</v>
      </c>
      <c r="G9" s="87"/>
      <c r="H9" s="67">
        <v>26370.400000000001</v>
      </c>
      <c r="I9" s="67">
        <v>25981.8</v>
      </c>
      <c r="J9" s="67">
        <v>25770.2</v>
      </c>
      <c r="K9" s="327">
        <v>25077.200000000001</v>
      </c>
      <c r="L9" s="159"/>
    </row>
    <row r="10" spans="1:12" x14ac:dyDescent="0.2">
      <c r="A10" s="159"/>
      <c r="B10" s="411" t="s">
        <v>45</v>
      </c>
      <c r="C10" s="69">
        <v>4599.7</v>
      </c>
      <c r="D10" s="69">
        <v>4550.5</v>
      </c>
      <c r="E10" s="69">
        <v>4503.3</v>
      </c>
      <c r="F10" s="329">
        <v>4447.7</v>
      </c>
      <c r="G10" s="424"/>
      <c r="H10" s="69">
        <v>4374.3</v>
      </c>
      <c r="I10" s="69">
        <v>4314.5</v>
      </c>
      <c r="J10" s="69">
        <v>4221.8999999999996</v>
      </c>
      <c r="K10" s="329">
        <v>4120.8</v>
      </c>
      <c r="L10" s="159"/>
    </row>
    <row r="11" spans="1:12" x14ac:dyDescent="0.2">
      <c r="A11" s="159"/>
      <c r="B11" s="412" t="s">
        <v>275</v>
      </c>
      <c r="C11" s="69">
        <v>276</v>
      </c>
      <c r="D11" s="69">
        <v>256.2</v>
      </c>
      <c r="E11" s="69">
        <v>243.5</v>
      </c>
      <c r="F11" s="329">
        <v>237.2</v>
      </c>
      <c r="G11" s="424"/>
      <c r="H11" s="69">
        <v>233.3</v>
      </c>
      <c r="I11" s="69">
        <v>227.7</v>
      </c>
      <c r="J11" s="69">
        <v>221.8</v>
      </c>
      <c r="K11" s="329">
        <v>206.1</v>
      </c>
      <c r="L11" s="159"/>
    </row>
    <row r="12" spans="1:12" x14ac:dyDescent="0.2">
      <c r="A12" s="159"/>
      <c r="B12" s="411" t="s">
        <v>46</v>
      </c>
      <c r="C12" s="69">
        <v>1911.8</v>
      </c>
      <c r="D12" s="69">
        <v>1910.9</v>
      </c>
      <c r="E12" s="69">
        <v>1907.7</v>
      </c>
      <c r="F12" s="329">
        <v>1882.9</v>
      </c>
      <c r="G12" s="424"/>
      <c r="H12" s="69">
        <v>1841</v>
      </c>
      <c r="I12" s="69">
        <v>1802.5</v>
      </c>
      <c r="J12" s="69">
        <v>1758.9</v>
      </c>
      <c r="K12" s="329">
        <v>1700.6</v>
      </c>
      <c r="L12" s="159"/>
    </row>
    <row r="13" spans="1:12" x14ac:dyDescent="0.2">
      <c r="A13" s="159"/>
      <c r="B13" s="412" t="s">
        <v>47</v>
      </c>
      <c r="C13" s="69">
        <v>1880.6</v>
      </c>
      <c r="D13" s="69">
        <v>1878.5</v>
      </c>
      <c r="E13" s="69">
        <v>1875.6</v>
      </c>
      <c r="F13" s="329">
        <v>1851.5</v>
      </c>
      <c r="G13" s="424"/>
      <c r="H13" s="69">
        <v>1800.5</v>
      </c>
      <c r="I13" s="69">
        <v>1762.6</v>
      </c>
      <c r="J13" s="69">
        <v>1720.3</v>
      </c>
      <c r="K13" s="329">
        <v>1663.5</v>
      </c>
      <c r="L13" s="159"/>
    </row>
    <row r="14" spans="1:12" s="677" customFormat="1" ht="14.1" customHeight="1" x14ac:dyDescent="0.2">
      <c r="A14" s="685"/>
      <c r="B14" s="420" t="s">
        <v>330</v>
      </c>
      <c r="C14" s="69">
        <v>9.1</v>
      </c>
      <c r="D14" s="69">
        <v>9.8000000000000007</v>
      </c>
      <c r="E14" s="69">
        <v>13.8</v>
      </c>
      <c r="F14" s="329">
        <v>35.1</v>
      </c>
      <c r="G14" s="69"/>
      <c r="H14" s="69">
        <v>75.8</v>
      </c>
      <c r="I14" s="69">
        <v>133.6</v>
      </c>
      <c r="J14" s="69">
        <v>192.7</v>
      </c>
      <c r="K14" s="329">
        <v>243.8</v>
      </c>
      <c r="L14" s="639"/>
    </row>
    <row r="15" spans="1:12" x14ac:dyDescent="0.2">
      <c r="A15" s="159"/>
      <c r="B15" s="411" t="s">
        <v>226</v>
      </c>
      <c r="C15" s="69">
        <v>19919.2</v>
      </c>
      <c r="D15" s="69">
        <v>19781.5</v>
      </c>
      <c r="E15" s="69">
        <v>20344.400000000001</v>
      </c>
      <c r="F15" s="329">
        <v>20765.400000000001</v>
      </c>
      <c r="G15" s="424"/>
      <c r="H15" s="69">
        <v>20155.099999999999</v>
      </c>
      <c r="I15" s="69">
        <v>19864.8</v>
      </c>
      <c r="J15" s="69">
        <v>19789.400000000001</v>
      </c>
      <c r="K15" s="329">
        <v>19255.900000000001</v>
      </c>
      <c r="L15" s="159"/>
    </row>
    <row r="16" spans="1:12" x14ac:dyDescent="0.2">
      <c r="A16" s="159"/>
      <c r="B16" s="412" t="s">
        <v>49</v>
      </c>
      <c r="C16" s="69">
        <v>12989.8</v>
      </c>
      <c r="D16" s="69">
        <v>12851.6</v>
      </c>
      <c r="E16" s="69">
        <v>13258.6</v>
      </c>
      <c r="F16" s="329">
        <v>13579.8</v>
      </c>
      <c r="G16" s="424"/>
      <c r="H16" s="69">
        <v>12936</v>
      </c>
      <c r="I16" s="69">
        <v>12561.7</v>
      </c>
      <c r="J16" s="69">
        <v>12386.1</v>
      </c>
      <c r="K16" s="329">
        <v>11717.1</v>
      </c>
      <c r="L16" s="159"/>
    </row>
    <row r="17" spans="1:12" x14ac:dyDescent="0.2">
      <c r="A17" s="159"/>
      <c r="B17" s="412" t="s">
        <v>50</v>
      </c>
      <c r="C17" s="69">
        <v>6929.4</v>
      </c>
      <c r="D17" s="69">
        <v>6929.9</v>
      </c>
      <c r="E17" s="69">
        <v>7085.8</v>
      </c>
      <c r="F17" s="329">
        <v>7185.6</v>
      </c>
      <c r="G17" s="424"/>
      <c r="H17" s="69">
        <v>7219.1</v>
      </c>
      <c r="I17" s="69">
        <v>7303.1</v>
      </c>
      <c r="J17" s="69">
        <v>7403.3</v>
      </c>
      <c r="K17" s="329">
        <v>7538.7</v>
      </c>
      <c r="L17" s="159"/>
    </row>
    <row r="18" spans="1:12" x14ac:dyDescent="0.2">
      <c r="A18" s="159"/>
      <c r="B18" s="532" t="s">
        <v>51</v>
      </c>
      <c r="C18" s="69">
        <v>439.2</v>
      </c>
      <c r="D18" s="69">
        <v>428.3</v>
      </c>
      <c r="E18" s="69">
        <v>501.3</v>
      </c>
      <c r="F18" s="329">
        <v>521.29999999999995</v>
      </c>
      <c r="G18" s="424"/>
      <c r="H18" s="69">
        <v>546.20000000000005</v>
      </c>
      <c r="I18" s="69">
        <v>581</v>
      </c>
      <c r="J18" s="69">
        <v>588</v>
      </c>
      <c r="K18" s="329">
        <v>596.6</v>
      </c>
      <c r="L18" s="159"/>
    </row>
    <row r="19" spans="1:12" x14ac:dyDescent="0.2">
      <c r="A19" s="159"/>
      <c r="B19" s="484" t="s">
        <v>53</v>
      </c>
      <c r="C19" s="67">
        <v>22.4</v>
      </c>
      <c r="D19" s="67">
        <v>21.8</v>
      </c>
      <c r="E19" s="67">
        <v>21.3</v>
      </c>
      <c r="F19" s="327">
        <v>21.1</v>
      </c>
      <c r="G19" s="87"/>
      <c r="H19" s="67">
        <v>20.399999999999999</v>
      </c>
      <c r="I19" s="67">
        <v>20.2</v>
      </c>
      <c r="J19" s="67">
        <v>34.9</v>
      </c>
      <c r="K19" s="327">
        <v>20.8</v>
      </c>
      <c r="L19" s="159"/>
    </row>
    <row r="20" spans="1:12" ht="5.25" customHeight="1" x14ac:dyDescent="0.2">
      <c r="B20" s="140"/>
      <c r="C20" s="104"/>
      <c r="D20" s="104"/>
      <c r="E20" s="104"/>
      <c r="F20" s="756"/>
      <c r="G20" s="84"/>
      <c r="H20" s="104"/>
      <c r="I20" s="104"/>
      <c r="J20" s="104"/>
      <c r="K20" s="756"/>
      <c r="L20" s="548"/>
    </row>
    <row r="21" spans="1:12" x14ac:dyDescent="0.2">
      <c r="B21" s="559" t="s">
        <v>54</v>
      </c>
      <c r="C21" s="431">
        <v>26453.200000000001</v>
      </c>
      <c r="D21" s="431">
        <v>26264.7</v>
      </c>
      <c r="E21" s="431">
        <v>26776.7</v>
      </c>
      <c r="F21" s="430">
        <v>27117.1</v>
      </c>
      <c r="G21" s="429"/>
      <c r="H21" s="431">
        <v>26390.799999999999</v>
      </c>
      <c r="I21" s="431">
        <v>26002</v>
      </c>
      <c r="J21" s="431">
        <v>25805.1</v>
      </c>
      <c r="K21" s="430">
        <v>25098.1</v>
      </c>
    </row>
    <row r="22" spans="1:12" ht="5.25" customHeight="1" x14ac:dyDescent="0.2">
      <c r="B22" s="548"/>
      <c r="C22" s="548"/>
      <c r="D22" s="548"/>
      <c r="E22" s="548"/>
      <c r="F22" s="751"/>
      <c r="G22" s="548"/>
      <c r="H22" s="548"/>
      <c r="I22" s="548"/>
      <c r="J22" s="548"/>
      <c r="K22" s="751"/>
    </row>
    <row r="23" spans="1:12" ht="12.75" customHeight="1" x14ac:dyDescent="0.2">
      <c r="A23" s="159"/>
      <c r="B23" s="1004" t="s">
        <v>55</v>
      </c>
      <c r="C23" s="1004"/>
      <c r="D23" s="632"/>
      <c r="E23" s="632"/>
      <c r="F23" s="629"/>
      <c r="G23" s="632"/>
      <c r="H23" s="632"/>
      <c r="I23" s="632"/>
      <c r="J23" s="632"/>
      <c r="K23" s="629"/>
      <c r="L23" s="159"/>
    </row>
    <row r="24" spans="1:12" ht="12.75" customHeight="1" x14ac:dyDescent="0.2">
      <c r="A24" s="159"/>
      <c r="B24" s="790"/>
      <c r="C24" s="790"/>
      <c r="D24" s="632"/>
      <c r="E24" s="632"/>
      <c r="F24" s="632"/>
      <c r="G24" s="632"/>
      <c r="H24" s="632"/>
      <c r="I24" s="632"/>
      <c r="J24" s="632"/>
      <c r="K24" s="632"/>
      <c r="L24" s="159"/>
    </row>
    <row r="25" spans="1:12" ht="12.75" customHeight="1" x14ac:dyDescent="0.2">
      <c r="A25" s="159"/>
      <c r="C25" s="790"/>
      <c r="D25" s="632"/>
      <c r="E25" s="632"/>
      <c r="F25" s="632"/>
      <c r="G25" s="632"/>
      <c r="H25" s="632"/>
      <c r="I25" s="632"/>
      <c r="J25" s="632"/>
      <c r="K25" s="632"/>
      <c r="L25" s="159"/>
    </row>
    <row r="26" spans="1:12" x14ac:dyDescent="0.2">
      <c r="A26" s="159"/>
      <c r="B26" s="230" t="s">
        <v>245</v>
      </c>
      <c r="C26" s="159"/>
      <c r="D26" s="159"/>
      <c r="E26" s="159"/>
      <c r="F26" s="159"/>
      <c r="G26" s="159"/>
      <c r="H26" s="159"/>
      <c r="I26" s="159"/>
      <c r="J26" s="159"/>
      <c r="K26" s="159"/>
      <c r="L26" s="159"/>
    </row>
    <row r="27" spans="1:12" ht="16.5" customHeight="1" x14ac:dyDescent="0.2">
      <c r="A27" s="524"/>
      <c r="B27" s="170" t="s">
        <v>165</v>
      </c>
      <c r="C27" s="972">
        <v>2016</v>
      </c>
      <c r="D27" s="972"/>
      <c r="E27" s="972"/>
      <c r="F27" s="972"/>
      <c r="G27" s="520"/>
      <c r="H27" s="972">
        <v>2017</v>
      </c>
      <c r="I27" s="972"/>
      <c r="J27" s="972"/>
      <c r="K27" s="972"/>
      <c r="L27" s="295"/>
    </row>
    <row r="28" spans="1:12" ht="14.25" customHeight="1" x14ac:dyDescent="0.2">
      <c r="A28" s="524"/>
      <c r="B28" s="50"/>
      <c r="C28" s="209"/>
      <c r="D28" s="209"/>
      <c r="E28" s="209"/>
      <c r="F28" s="209"/>
      <c r="G28" s="209"/>
      <c r="H28" s="209"/>
      <c r="I28" s="209"/>
      <c r="J28" s="209"/>
      <c r="K28" s="209"/>
      <c r="L28" s="295"/>
    </row>
    <row r="29" spans="1:12" ht="12.75" customHeight="1" x14ac:dyDescent="0.2">
      <c r="A29" s="524"/>
      <c r="B29" s="109"/>
      <c r="C29" s="818" t="s">
        <v>40</v>
      </c>
      <c r="D29" s="819" t="s">
        <v>41</v>
      </c>
      <c r="E29" s="819" t="s">
        <v>42</v>
      </c>
      <c r="F29" s="817" t="s">
        <v>43</v>
      </c>
      <c r="G29" s="553"/>
      <c r="H29" s="818" t="s">
        <v>40</v>
      </c>
      <c r="I29" s="819" t="s">
        <v>41</v>
      </c>
      <c r="J29" s="819" t="s">
        <v>42</v>
      </c>
      <c r="K29" s="817" t="s">
        <v>43</v>
      </c>
      <c r="L29" s="295"/>
    </row>
    <row r="30" spans="1:12" ht="4.5" customHeight="1" x14ac:dyDescent="0.2">
      <c r="A30" s="524"/>
      <c r="B30" s="96"/>
      <c r="C30" s="526"/>
      <c r="D30" s="526"/>
      <c r="E30" s="526"/>
      <c r="F30" s="526"/>
      <c r="G30" s="526"/>
      <c r="H30" s="526"/>
      <c r="I30" s="526"/>
      <c r="J30" s="526"/>
      <c r="K30" s="526"/>
      <c r="L30" s="295"/>
    </row>
    <row r="31" spans="1:12" ht="4.5" customHeight="1" x14ac:dyDescent="0.2">
      <c r="A31" s="524"/>
      <c r="B31" s="98"/>
      <c r="C31" s="99"/>
      <c r="D31" s="99"/>
      <c r="E31" s="99"/>
      <c r="F31" s="99"/>
      <c r="G31" s="99"/>
      <c r="H31" s="99"/>
      <c r="I31" s="99"/>
      <c r="J31" s="99"/>
      <c r="K31" s="99"/>
      <c r="L31" s="295"/>
    </row>
    <row r="32" spans="1:12" ht="13.5" customHeight="1" x14ac:dyDescent="0.2">
      <c r="A32" s="70"/>
      <c r="B32" s="485" t="s">
        <v>57</v>
      </c>
      <c r="C32" s="489">
        <v>0.34799999999999998</v>
      </c>
      <c r="D32" s="489">
        <v>0.35</v>
      </c>
      <c r="E32" s="489">
        <v>0.34799999999999998</v>
      </c>
      <c r="F32" s="490">
        <v>0.34599999999999997</v>
      </c>
      <c r="G32" s="487"/>
      <c r="H32" s="489">
        <v>0.35799999999999998</v>
      </c>
      <c r="I32" s="489">
        <v>0.36799999999999999</v>
      </c>
      <c r="J32" s="489">
        <v>0.374</v>
      </c>
      <c r="K32" s="490">
        <v>0.39200000000000002</v>
      </c>
      <c r="L32" s="487"/>
    </row>
    <row r="33" spans="1:12" ht="13.5" customHeight="1" x14ac:dyDescent="0.2">
      <c r="A33" s="70"/>
      <c r="B33" s="485" t="s">
        <v>58</v>
      </c>
      <c r="C33" s="67">
        <v>7700.6</v>
      </c>
      <c r="D33" s="67">
        <v>8328.2999999999993</v>
      </c>
      <c r="E33" s="67">
        <v>9286.2999999999993</v>
      </c>
      <c r="F33" s="327">
        <v>8953.5</v>
      </c>
      <c r="G33" s="487"/>
      <c r="H33" s="67">
        <v>9194.7999999999993</v>
      </c>
      <c r="I33" s="67">
        <v>8789.6</v>
      </c>
      <c r="J33" s="67">
        <v>9195.1</v>
      </c>
      <c r="K33" s="327">
        <v>533</v>
      </c>
      <c r="L33" s="487"/>
    </row>
    <row r="34" spans="1:12" ht="14.25" customHeight="1" x14ac:dyDescent="0.2">
      <c r="A34" s="1"/>
      <c r="B34" s="231" t="s">
        <v>377</v>
      </c>
      <c r="C34" s="488">
        <v>0.39800000000000002</v>
      </c>
      <c r="D34" s="488">
        <v>0.434</v>
      </c>
      <c r="E34" s="488">
        <v>0.47099999999999997</v>
      </c>
      <c r="F34" s="111">
        <v>0.44500000000000001</v>
      </c>
      <c r="G34" s="870"/>
      <c r="H34" s="488">
        <v>0.47199999999999998</v>
      </c>
      <c r="I34" s="488">
        <v>0.45900000000000002</v>
      </c>
      <c r="J34" s="488">
        <v>0.48199999999999998</v>
      </c>
      <c r="K34" s="111">
        <v>0.499</v>
      </c>
      <c r="L34" s="480"/>
    </row>
    <row r="35" spans="1:12" ht="13.5" customHeight="1" x14ac:dyDescent="0.2">
      <c r="A35" s="70"/>
      <c r="B35" s="485" t="s">
        <v>232</v>
      </c>
      <c r="C35" s="67">
        <v>2213.3000000000002</v>
      </c>
      <c r="D35" s="67">
        <v>2462</v>
      </c>
      <c r="E35" s="67">
        <v>3130.3</v>
      </c>
      <c r="F35" s="327">
        <v>3744.8</v>
      </c>
      <c r="G35" s="487"/>
      <c r="H35" s="67">
        <v>4136.7</v>
      </c>
      <c r="I35" s="67">
        <v>4136.7</v>
      </c>
      <c r="J35" s="67">
        <v>5363.2</v>
      </c>
      <c r="K35" s="327">
        <v>6387.8</v>
      </c>
      <c r="L35" s="487"/>
    </row>
    <row r="36" spans="1:12" ht="14.25" customHeight="1" x14ac:dyDescent="0.2">
      <c r="A36" s="1"/>
      <c r="B36" s="139" t="s">
        <v>378</v>
      </c>
      <c r="C36" s="488">
        <v>0.114</v>
      </c>
      <c r="D36" s="488">
        <v>0.127</v>
      </c>
      <c r="E36" s="488">
        <v>0.158</v>
      </c>
      <c r="F36" s="111">
        <v>0.185</v>
      </c>
      <c r="G36" s="445"/>
      <c r="H36" s="488">
        <v>0.21099999999999999</v>
      </c>
      <c r="I36" s="488">
        <v>0.24399999999999999</v>
      </c>
      <c r="J36" s="488">
        <v>0.27900000000000003</v>
      </c>
      <c r="K36" s="111">
        <v>0.34200000000000003</v>
      </c>
      <c r="L36" s="122"/>
    </row>
    <row r="37" spans="1:12" ht="13.5" customHeight="1" x14ac:dyDescent="0.2">
      <c r="A37" s="70"/>
      <c r="B37" s="484" t="s">
        <v>412</v>
      </c>
      <c r="C37" s="489">
        <v>3.3000000000000002E-2</v>
      </c>
      <c r="D37" s="489">
        <v>3.1E-2</v>
      </c>
      <c r="E37" s="489">
        <v>2.7E-2</v>
      </c>
      <c r="F37" s="490">
        <v>2.7E-2</v>
      </c>
      <c r="G37" s="487"/>
      <c r="H37" s="489">
        <v>3.4000000000000002E-2</v>
      </c>
      <c r="I37" s="489">
        <v>3.1E-2</v>
      </c>
      <c r="J37" s="489">
        <v>2.9000000000000001E-2</v>
      </c>
      <c r="K37" s="490">
        <v>3.1E-2</v>
      </c>
      <c r="L37" s="487"/>
    </row>
    <row r="38" spans="1:12" ht="13.5" customHeight="1" x14ac:dyDescent="0.2">
      <c r="A38" s="70"/>
      <c r="B38" s="411" t="s">
        <v>258</v>
      </c>
      <c r="C38" s="488">
        <v>1.2E-2</v>
      </c>
      <c r="D38" s="488">
        <v>1.4E-2</v>
      </c>
      <c r="E38" s="488">
        <v>8.0000000000000002E-3</v>
      </c>
      <c r="F38" s="111">
        <v>1.2999999999999999E-2</v>
      </c>
      <c r="G38" s="486"/>
      <c r="H38" s="488">
        <v>1.2E-2</v>
      </c>
      <c r="I38" s="488">
        <v>1.2E-2</v>
      </c>
      <c r="J38" s="488">
        <v>1.2E-2</v>
      </c>
      <c r="K38" s="490">
        <v>1.0999999999999999E-2</v>
      </c>
      <c r="L38" s="486"/>
    </row>
    <row r="39" spans="1:12" ht="13.5" customHeight="1" x14ac:dyDescent="0.2">
      <c r="A39" s="452"/>
      <c r="B39" s="485" t="s">
        <v>414</v>
      </c>
      <c r="C39" s="489">
        <v>3.3000000000000002E-2</v>
      </c>
      <c r="D39" s="489">
        <v>3.2000000000000001E-2</v>
      </c>
      <c r="E39" s="489">
        <v>3.1E-2</v>
      </c>
      <c r="F39" s="490">
        <v>0.03</v>
      </c>
      <c r="G39" s="487"/>
      <c r="H39" s="489">
        <v>3.4000000000000002E-2</v>
      </c>
      <c r="I39" s="489">
        <v>3.2000000000000001E-2</v>
      </c>
      <c r="J39" s="489">
        <v>3.1E-2</v>
      </c>
      <c r="K39" s="490">
        <v>3.1E-2</v>
      </c>
      <c r="L39" s="46"/>
    </row>
    <row r="40" spans="1:12" ht="13.5" customHeight="1" x14ac:dyDescent="0.2">
      <c r="A40" s="192"/>
      <c r="B40" s="907" t="s">
        <v>258</v>
      </c>
      <c r="C40" s="488">
        <v>1.2E-2</v>
      </c>
      <c r="D40" s="488">
        <v>1.2999999999999999E-2</v>
      </c>
      <c r="E40" s="488">
        <v>1.0999999999999999E-2</v>
      </c>
      <c r="F40" s="111">
        <v>1.0999999999999999E-2</v>
      </c>
      <c r="G40" s="486"/>
      <c r="H40" s="488">
        <v>1.2E-2</v>
      </c>
      <c r="I40" s="488">
        <v>1.2E-2</v>
      </c>
      <c r="J40" s="488">
        <v>1.2E-2</v>
      </c>
      <c r="K40" s="490">
        <v>1.2E-2</v>
      </c>
      <c r="L40" s="53"/>
    </row>
    <row r="41" spans="1:12" x14ac:dyDescent="0.2">
      <c r="B41" s="485" t="s">
        <v>415</v>
      </c>
      <c r="C41" s="87">
        <v>6.5</v>
      </c>
      <c r="D41" s="67">
        <v>6.6</v>
      </c>
      <c r="E41" s="67">
        <v>6.6</v>
      </c>
      <c r="F41" s="327">
        <v>7.1</v>
      </c>
      <c r="G41" s="87"/>
      <c r="H41" s="87">
        <v>8.6</v>
      </c>
      <c r="I41" s="67">
        <v>8.6999999999999993</v>
      </c>
      <c r="J41" s="67">
        <v>8.4</v>
      </c>
      <c r="K41" s="327">
        <v>8.5</v>
      </c>
    </row>
    <row r="42" spans="1:12" x14ac:dyDescent="0.2">
      <c r="A42" s="159"/>
      <c r="B42" s="513" t="s">
        <v>49</v>
      </c>
      <c r="C42" s="424">
        <v>1.9</v>
      </c>
      <c r="D42" s="69">
        <v>2</v>
      </c>
      <c r="E42" s="69">
        <v>1.9</v>
      </c>
      <c r="F42" s="329">
        <v>1.9</v>
      </c>
      <c r="G42" s="424"/>
      <c r="H42" s="424">
        <v>2.5</v>
      </c>
      <c r="I42" s="69">
        <v>2.6</v>
      </c>
      <c r="J42" s="69">
        <v>2.6</v>
      </c>
      <c r="K42" s="329">
        <v>2.7</v>
      </c>
      <c r="L42" s="159"/>
    </row>
    <row r="43" spans="1:12" x14ac:dyDescent="0.2">
      <c r="A43" s="159"/>
      <c r="B43" s="513" t="s">
        <v>258</v>
      </c>
      <c r="C43" s="424">
        <v>16.2</v>
      </c>
      <c r="D43" s="69">
        <v>16.2</v>
      </c>
      <c r="E43" s="69">
        <v>16.100000000000001</v>
      </c>
      <c r="F43" s="329">
        <v>15.7</v>
      </c>
      <c r="G43" s="424"/>
      <c r="H43" s="424">
        <v>21</v>
      </c>
      <c r="I43" s="69">
        <v>21</v>
      </c>
      <c r="J43" s="69">
        <v>19.899999999999999</v>
      </c>
      <c r="K43" s="329">
        <v>19.7</v>
      </c>
      <c r="L43" s="159"/>
    </row>
    <row r="44" spans="1:12" x14ac:dyDescent="0.2">
      <c r="B44" s="484" t="s">
        <v>417</v>
      </c>
      <c r="C44" s="135">
        <v>23517</v>
      </c>
      <c r="D44" s="86">
        <v>51940</v>
      </c>
      <c r="E44" s="86">
        <v>87337</v>
      </c>
      <c r="F44" s="65">
        <v>126846</v>
      </c>
      <c r="G44" s="135"/>
      <c r="H44" s="135">
        <v>42378</v>
      </c>
      <c r="I44" s="86">
        <v>92706.9</v>
      </c>
      <c r="J44" s="86">
        <v>153286</v>
      </c>
      <c r="K44" s="65">
        <v>220535</v>
      </c>
    </row>
    <row r="45" spans="1:12" ht="5.25" customHeight="1" x14ac:dyDescent="0.2">
      <c r="B45" s="533"/>
      <c r="C45" s="562"/>
      <c r="D45" s="604"/>
      <c r="E45" s="604"/>
      <c r="F45" s="562"/>
      <c r="G45" s="562"/>
      <c r="H45" s="562"/>
      <c r="I45" s="604"/>
      <c r="J45" s="604"/>
      <c r="K45" s="562"/>
    </row>
    <row r="46" spans="1:12" ht="5.25" customHeight="1" x14ac:dyDescent="0.2">
      <c r="B46" s="140"/>
      <c r="C46" s="678"/>
      <c r="D46" s="754"/>
      <c r="E46" s="754"/>
      <c r="F46" s="678"/>
      <c r="G46" s="678"/>
      <c r="H46" s="678"/>
      <c r="I46" s="754"/>
      <c r="J46" s="754"/>
      <c r="K46" s="678"/>
    </row>
    <row r="47" spans="1:12" x14ac:dyDescent="0.2">
      <c r="A47" s="159"/>
      <c r="B47" s="484" t="s">
        <v>418</v>
      </c>
      <c r="C47" s="87">
        <v>6.6</v>
      </c>
      <c r="D47" s="67">
        <v>7.1</v>
      </c>
      <c r="E47" s="67">
        <v>9.1999999999999993</v>
      </c>
      <c r="F47" s="327">
        <v>8.5</v>
      </c>
      <c r="G47" s="564"/>
      <c r="H47" s="87">
        <v>8.6301453945136402</v>
      </c>
      <c r="I47" s="67">
        <v>9.5</v>
      </c>
      <c r="J47" s="67">
        <v>9.1</v>
      </c>
      <c r="K47" s="327">
        <v>9.4</v>
      </c>
      <c r="L47" s="159"/>
    </row>
    <row r="48" spans="1:12" x14ac:dyDescent="0.2">
      <c r="A48" s="159"/>
      <c r="B48" s="484" t="s">
        <v>420</v>
      </c>
      <c r="C48" s="87">
        <v>17.600000000000001</v>
      </c>
      <c r="D48" s="67">
        <v>18.100000000000001</v>
      </c>
      <c r="E48" s="67">
        <v>22</v>
      </c>
      <c r="F48" s="327">
        <v>18.399999999999999</v>
      </c>
      <c r="G48" s="564"/>
      <c r="H48" s="87">
        <v>20.833082278599022</v>
      </c>
      <c r="I48" s="67">
        <v>21.7</v>
      </c>
      <c r="J48" s="67">
        <v>21.3</v>
      </c>
      <c r="K48" s="327">
        <v>21.2</v>
      </c>
      <c r="L48" s="159"/>
    </row>
    <row r="49" spans="1:12" x14ac:dyDescent="0.2">
      <c r="B49" s="484" t="s">
        <v>448</v>
      </c>
      <c r="C49" s="135">
        <v>203887</v>
      </c>
      <c r="D49" s="86">
        <v>449311</v>
      </c>
      <c r="E49" s="86">
        <v>723644</v>
      </c>
      <c r="F49" s="65">
        <v>1011610</v>
      </c>
      <c r="G49" s="135"/>
      <c r="H49" s="135">
        <v>296597</v>
      </c>
      <c r="I49" s="86">
        <v>636815.30000000005</v>
      </c>
      <c r="J49" s="86">
        <v>1018913</v>
      </c>
      <c r="K49" s="65">
        <v>1420297</v>
      </c>
    </row>
    <row r="50" spans="1:12" ht="5.25" customHeight="1" x14ac:dyDescent="0.2">
      <c r="A50" s="159"/>
      <c r="B50" s="757"/>
      <c r="C50" s="757"/>
      <c r="D50" s="757"/>
      <c r="E50" s="757"/>
      <c r="F50" s="758"/>
      <c r="G50" s="757"/>
      <c r="H50" s="757"/>
      <c r="I50" s="757"/>
      <c r="J50" s="757"/>
      <c r="K50" s="758"/>
      <c r="L50" s="159"/>
    </row>
    <row r="51" spans="1:12" x14ac:dyDescent="0.2">
      <c r="A51" s="159"/>
      <c r="B51" s="1003" t="s">
        <v>149</v>
      </c>
      <c r="C51" s="1003"/>
      <c r="D51" s="1003"/>
      <c r="E51" s="1003"/>
      <c r="F51" s="1003"/>
      <c r="G51" s="1003"/>
      <c r="H51" s="1003"/>
      <c r="I51" s="1003"/>
      <c r="J51" s="1003"/>
      <c r="K51" s="194"/>
      <c r="L51" s="159"/>
    </row>
    <row r="52" spans="1:12" ht="9.75" customHeight="1" x14ac:dyDescent="0.2">
      <c r="A52" s="159"/>
      <c r="B52" s="969" t="s">
        <v>259</v>
      </c>
      <c r="C52" s="1002"/>
      <c r="D52" s="1002"/>
      <c r="E52" s="1002"/>
      <c r="F52" s="1002"/>
      <c r="G52" s="1002"/>
      <c r="H52" s="1002"/>
      <c r="I52" s="1002"/>
      <c r="J52" s="1002"/>
      <c r="K52" s="852"/>
      <c r="L52" s="159"/>
    </row>
    <row r="53" spans="1:12" ht="38.25" customHeight="1" x14ac:dyDescent="0.2">
      <c r="A53" s="159"/>
      <c r="B53" s="969" t="s">
        <v>246</v>
      </c>
      <c r="C53" s="969"/>
      <c r="D53" s="969"/>
      <c r="E53" s="969"/>
      <c r="F53" s="969"/>
      <c r="G53" s="969"/>
      <c r="H53" s="969"/>
      <c r="I53" s="969"/>
      <c r="J53" s="969"/>
      <c r="K53" s="969"/>
      <c r="L53" s="159"/>
    </row>
    <row r="54" spans="1:12" x14ac:dyDescent="0.2">
      <c r="A54" s="159"/>
      <c r="B54" s="969" t="s">
        <v>260</v>
      </c>
      <c r="C54" s="1002"/>
      <c r="D54" s="1002"/>
      <c r="E54" s="1002"/>
      <c r="F54" s="1002"/>
      <c r="G54" s="1002"/>
      <c r="H54" s="1002"/>
      <c r="I54" s="1002"/>
      <c r="J54" s="1002"/>
      <c r="K54" s="1002"/>
      <c r="L54" s="159"/>
    </row>
    <row r="55" spans="1:12" x14ac:dyDescent="0.2">
      <c r="A55" s="159"/>
      <c r="B55" s="981" t="s">
        <v>449</v>
      </c>
      <c r="C55" s="981"/>
      <c r="D55" s="981"/>
      <c r="E55" s="981"/>
      <c r="F55" s="981"/>
      <c r="G55" s="981"/>
      <c r="H55" s="981"/>
      <c r="I55" s="981"/>
      <c r="J55" s="981"/>
      <c r="K55" s="981"/>
      <c r="L55" s="159"/>
    </row>
    <row r="56" spans="1:12" x14ac:dyDescent="0.2">
      <c r="B56" s="159"/>
      <c r="C56" s="159"/>
      <c r="D56" s="159"/>
      <c r="E56" s="159"/>
      <c r="F56" s="159"/>
      <c r="G56" s="159"/>
      <c r="H56" s="159"/>
      <c r="I56" s="159"/>
      <c r="J56" s="159"/>
      <c r="K56" s="159"/>
    </row>
  </sheetData>
  <mergeCells count="10">
    <mergeCell ref="B53:K53"/>
    <mergeCell ref="B55:K55"/>
    <mergeCell ref="B54:K54"/>
    <mergeCell ref="B51:J51"/>
    <mergeCell ref="C4:F4"/>
    <mergeCell ref="H4:K4"/>
    <mergeCell ref="B23:C23"/>
    <mergeCell ref="C27:F27"/>
    <mergeCell ref="H27:K27"/>
    <mergeCell ref="B52:J52"/>
  </mergeCells>
  <printOptions horizontalCentered="1" verticalCentered="1"/>
  <pageMargins left="0.23622047244094491" right="0.23622047244094491" top="0.15748031496062992" bottom="0.15748031496062992" header="0.31496062992125984" footer="0.31496062992125984"/>
  <pageSetup paperSize="9" scale="70" orientation="portrait"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zoomScaleNormal="100" zoomScaleSheetLayoutView="90" workbookViewId="0"/>
  </sheetViews>
  <sheetFormatPr baseColWidth="10" defaultRowHeight="12.75" x14ac:dyDescent="0.2"/>
  <cols>
    <col min="1" max="1" width="1.625" style="92" customWidth="1"/>
    <col min="2" max="2" width="11" style="92"/>
    <col min="3" max="3" width="21.125" style="92" customWidth="1"/>
    <col min="4" max="8" width="11" style="92"/>
    <col min="9" max="9" width="1.625" style="92" customWidth="1"/>
    <col min="10" max="10" width="13.25" style="92" customWidth="1"/>
    <col min="11" max="11" width="10.75" style="92" customWidth="1"/>
    <col min="12" max="12" width="12.125" style="92" customWidth="1"/>
    <col min="13" max="13" width="11.75" style="92" customWidth="1"/>
    <col min="14" max="14" width="11.25" style="92" customWidth="1"/>
    <col min="15" max="15" width="1.625" style="92" customWidth="1"/>
    <col min="16" max="16" width="2.625" style="50" customWidth="1"/>
    <col min="17" max="16384" width="11" style="50"/>
  </cols>
  <sheetData>
    <row r="1" spans="1:15" x14ac:dyDescent="0.2">
      <c r="A1" s="159"/>
      <c r="B1" s="158" t="s">
        <v>277</v>
      </c>
      <c r="C1" s="500"/>
      <c r="D1" s="413"/>
      <c r="E1" s="500"/>
      <c r="F1" s="160"/>
      <c r="G1" s="500"/>
      <c r="H1" s="500"/>
      <c r="I1" s="500"/>
      <c r="J1" s="413"/>
      <c r="K1" s="500"/>
      <c r="L1" s="160"/>
      <c r="M1" s="500"/>
      <c r="N1" s="500"/>
      <c r="O1" s="159"/>
    </row>
    <row r="2" spans="1:15" x14ac:dyDescent="0.2">
      <c r="A2" s="159"/>
      <c r="B2" s="158" t="s">
        <v>28</v>
      </c>
      <c r="C2" s="500"/>
      <c r="D2" s="413"/>
      <c r="E2" s="500"/>
      <c r="F2" s="160"/>
      <c r="G2" s="500"/>
      <c r="H2" s="500"/>
      <c r="I2" s="500"/>
      <c r="J2" s="413"/>
      <c r="K2" s="500"/>
      <c r="L2" s="160"/>
      <c r="M2" s="500"/>
      <c r="N2" s="500"/>
      <c r="O2" s="159"/>
    </row>
    <row r="3" spans="1:15" x14ac:dyDescent="0.2">
      <c r="A3" s="159"/>
      <c r="B3" s="403" t="s">
        <v>29</v>
      </c>
      <c r="C3" s="500"/>
      <c r="D3" s="413"/>
      <c r="E3" s="500"/>
      <c r="F3" s="160"/>
      <c r="G3" s="500"/>
      <c r="H3" s="500"/>
      <c r="I3" s="500"/>
      <c r="J3" s="413"/>
      <c r="K3" s="500"/>
      <c r="L3" s="160"/>
      <c r="M3" s="500"/>
      <c r="N3" s="500"/>
      <c r="O3" s="159"/>
    </row>
    <row r="4" spans="1:15" x14ac:dyDescent="0.2">
      <c r="B4" s="75"/>
      <c r="C4" s="571"/>
      <c r="D4" s="966">
        <v>2016</v>
      </c>
      <c r="E4" s="966"/>
      <c r="F4" s="966"/>
      <c r="G4" s="966"/>
      <c r="H4" s="966"/>
      <c r="I4" s="539"/>
      <c r="J4" s="966">
        <v>2017</v>
      </c>
      <c r="K4" s="966"/>
      <c r="L4" s="966"/>
      <c r="M4" s="966"/>
      <c r="N4" s="966"/>
    </row>
    <row r="5" spans="1:15" ht="5.25" customHeight="1" x14ac:dyDescent="0.2">
      <c r="B5" s="540"/>
      <c r="C5" s="122"/>
      <c r="D5" s="538"/>
      <c r="E5" s="122"/>
      <c r="F5" s="538"/>
      <c r="G5" s="122"/>
      <c r="H5" s="122"/>
      <c r="I5" s="122"/>
      <c r="J5" s="538"/>
      <c r="K5" s="122"/>
      <c r="L5" s="538"/>
      <c r="M5" s="122"/>
      <c r="N5" s="103"/>
    </row>
    <row r="6" spans="1:15" x14ac:dyDescent="0.2">
      <c r="A6" s="159"/>
      <c r="B6" s="541"/>
      <c r="C6" s="200"/>
      <c r="D6" s="717" t="s">
        <v>60</v>
      </c>
      <c r="E6" s="717" t="s">
        <v>61</v>
      </c>
      <c r="F6" s="717" t="s">
        <v>62</v>
      </c>
      <c r="G6" s="656" t="s">
        <v>63</v>
      </c>
      <c r="H6" s="656" t="s">
        <v>64</v>
      </c>
      <c r="I6" s="717"/>
      <c r="J6" s="717" t="s">
        <v>60</v>
      </c>
      <c r="K6" s="717" t="s">
        <v>61</v>
      </c>
      <c r="L6" s="717" t="s">
        <v>62</v>
      </c>
      <c r="M6" s="656" t="s">
        <v>63</v>
      </c>
      <c r="N6" s="656" t="s">
        <v>64</v>
      </c>
      <c r="O6" s="159"/>
    </row>
    <row r="7" spans="1:15" ht="5.25" customHeight="1" x14ac:dyDescent="0.2">
      <c r="B7" s="409"/>
      <c r="C7" s="543"/>
      <c r="D7" s="542"/>
      <c r="E7" s="542"/>
      <c r="F7" s="542"/>
      <c r="G7" s="542"/>
      <c r="H7" s="542"/>
      <c r="I7" s="543"/>
      <c r="J7" s="542"/>
      <c r="K7" s="542"/>
      <c r="L7" s="542"/>
      <c r="M7" s="542"/>
      <c r="N7" s="542"/>
    </row>
    <row r="8" spans="1:15" ht="5.25" customHeight="1" x14ac:dyDescent="0.2">
      <c r="B8" s="126"/>
      <c r="C8" s="249"/>
      <c r="D8" s="512"/>
      <c r="E8" s="512"/>
      <c r="F8" s="512"/>
      <c r="G8" s="512"/>
      <c r="H8" s="512"/>
      <c r="I8" s="71"/>
      <c r="J8" s="512"/>
      <c r="K8" s="512"/>
      <c r="L8" s="512"/>
      <c r="M8" s="512"/>
      <c r="N8" s="512"/>
    </row>
    <row r="9" spans="1:15" x14ac:dyDescent="0.2">
      <c r="B9" s="133" t="s">
        <v>30</v>
      </c>
      <c r="C9" s="83"/>
      <c r="D9" s="135">
        <v>511</v>
      </c>
      <c r="E9" s="135">
        <v>523</v>
      </c>
      <c r="F9" s="135">
        <v>537</v>
      </c>
      <c r="G9" s="65">
        <v>590</v>
      </c>
      <c r="H9" s="65">
        <v>2163</v>
      </c>
      <c r="I9" s="82"/>
      <c r="J9" s="135">
        <v>561</v>
      </c>
      <c r="K9" s="135">
        <v>538</v>
      </c>
      <c r="L9" s="135">
        <v>523</v>
      </c>
      <c r="M9" s="65">
        <v>564</v>
      </c>
      <c r="N9" s="65">
        <v>2186</v>
      </c>
      <c r="O9" s="133"/>
    </row>
    <row r="10" spans="1:15" x14ac:dyDescent="0.2">
      <c r="B10" s="484" t="s">
        <v>265</v>
      </c>
      <c r="C10" s="83"/>
      <c r="D10" s="135">
        <v>298</v>
      </c>
      <c r="E10" s="135">
        <v>296</v>
      </c>
      <c r="F10" s="135">
        <v>309</v>
      </c>
      <c r="G10" s="65">
        <v>333</v>
      </c>
      <c r="H10" s="65">
        <v>1236</v>
      </c>
      <c r="I10" s="538"/>
      <c r="J10" s="135">
        <v>329</v>
      </c>
      <c r="K10" s="135">
        <v>307</v>
      </c>
      <c r="L10" s="135">
        <v>300</v>
      </c>
      <c r="M10" s="65">
        <v>323</v>
      </c>
      <c r="N10" s="65">
        <v>1259</v>
      </c>
      <c r="O10" s="484"/>
    </row>
    <row r="11" spans="1:15" x14ac:dyDescent="0.2">
      <c r="A11" s="159"/>
      <c r="B11" s="529" t="s">
        <v>249</v>
      </c>
      <c r="C11" s="217"/>
      <c r="D11" s="217">
        <v>268</v>
      </c>
      <c r="E11" s="217">
        <v>267</v>
      </c>
      <c r="F11" s="217">
        <v>276</v>
      </c>
      <c r="G11" s="68">
        <v>291</v>
      </c>
      <c r="H11" s="68">
        <v>1102</v>
      </c>
      <c r="I11" s="413"/>
      <c r="J11" s="217">
        <v>287</v>
      </c>
      <c r="K11" s="217">
        <v>268</v>
      </c>
      <c r="L11" s="217">
        <v>259</v>
      </c>
      <c r="M11" s="68">
        <v>255</v>
      </c>
      <c r="N11" s="68">
        <v>1069</v>
      </c>
      <c r="O11" s="529"/>
    </row>
    <row r="12" spans="1:15" x14ac:dyDescent="0.2">
      <c r="A12" s="159"/>
      <c r="B12" s="412" t="s">
        <v>250</v>
      </c>
      <c r="C12" s="217"/>
      <c r="D12" s="217">
        <v>130</v>
      </c>
      <c r="E12" s="217">
        <v>133</v>
      </c>
      <c r="F12" s="217">
        <v>140</v>
      </c>
      <c r="G12" s="68">
        <v>147</v>
      </c>
      <c r="H12" s="68">
        <v>550</v>
      </c>
      <c r="I12" s="413"/>
      <c r="J12" s="217">
        <v>147</v>
      </c>
      <c r="K12" s="217">
        <v>137</v>
      </c>
      <c r="L12" s="217">
        <v>131</v>
      </c>
      <c r="M12" s="68">
        <v>129</v>
      </c>
      <c r="N12" s="68">
        <v>544</v>
      </c>
      <c r="O12" s="412"/>
    </row>
    <row r="13" spans="1:15" x14ac:dyDescent="0.2">
      <c r="A13" s="159"/>
      <c r="B13" s="529" t="s">
        <v>251</v>
      </c>
      <c r="C13" s="217"/>
      <c r="D13" s="217">
        <v>30</v>
      </c>
      <c r="E13" s="217">
        <v>29</v>
      </c>
      <c r="F13" s="217">
        <v>33</v>
      </c>
      <c r="G13" s="68">
        <v>42</v>
      </c>
      <c r="H13" s="68">
        <v>135</v>
      </c>
      <c r="I13" s="413"/>
      <c r="J13" s="217">
        <v>42</v>
      </c>
      <c r="K13" s="217">
        <v>39</v>
      </c>
      <c r="L13" s="217">
        <v>41</v>
      </c>
      <c r="M13" s="68">
        <v>69</v>
      </c>
      <c r="N13" s="68">
        <v>190</v>
      </c>
      <c r="O13" s="529"/>
    </row>
    <row r="14" spans="1:15" x14ac:dyDescent="0.2">
      <c r="B14" s="484" t="s">
        <v>266</v>
      </c>
      <c r="C14" s="135"/>
      <c r="D14" s="135">
        <v>213</v>
      </c>
      <c r="E14" s="135">
        <v>227</v>
      </c>
      <c r="F14" s="135">
        <v>229</v>
      </c>
      <c r="G14" s="65">
        <v>257</v>
      </c>
      <c r="H14" s="65">
        <v>926</v>
      </c>
      <c r="I14" s="538"/>
      <c r="J14" s="135">
        <v>232</v>
      </c>
      <c r="K14" s="135">
        <v>231</v>
      </c>
      <c r="L14" s="135">
        <v>222</v>
      </c>
      <c r="M14" s="65">
        <v>241</v>
      </c>
      <c r="N14" s="65">
        <v>926</v>
      </c>
      <c r="O14" s="484"/>
    </row>
    <row r="15" spans="1:15" x14ac:dyDescent="0.2">
      <c r="A15" s="159"/>
      <c r="B15" s="529" t="s">
        <v>253</v>
      </c>
      <c r="C15" s="217"/>
      <c r="D15" s="217">
        <v>96</v>
      </c>
      <c r="E15" s="217">
        <v>107</v>
      </c>
      <c r="F15" s="217">
        <v>109</v>
      </c>
      <c r="G15" s="68">
        <v>127</v>
      </c>
      <c r="H15" s="68">
        <v>439</v>
      </c>
      <c r="I15" s="413"/>
      <c r="J15" s="217">
        <v>112</v>
      </c>
      <c r="K15" s="217">
        <v>113</v>
      </c>
      <c r="L15" s="217">
        <v>111</v>
      </c>
      <c r="M15" s="68">
        <v>129</v>
      </c>
      <c r="N15" s="68">
        <v>465</v>
      </c>
      <c r="O15" s="529"/>
    </row>
    <row r="16" spans="1:15" x14ac:dyDescent="0.2">
      <c r="A16" s="159"/>
      <c r="B16" s="529" t="s">
        <v>267</v>
      </c>
      <c r="C16" s="217"/>
      <c r="D16" s="217">
        <v>55</v>
      </c>
      <c r="E16" s="217">
        <v>58</v>
      </c>
      <c r="F16" s="217">
        <v>59</v>
      </c>
      <c r="G16" s="68">
        <v>61</v>
      </c>
      <c r="H16" s="68">
        <v>233</v>
      </c>
      <c r="I16" s="413"/>
      <c r="J16" s="217">
        <v>61</v>
      </c>
      <c r="K16" s="217">
        <v>62</v>
      </c>
      <c r="L16" s="217">
        <v>60</v>
      </c>
      <c r="M16" s="68">
        <v>60</v>
      </c>
      <c r="N16" s="68">
        <v>243</v>
      </c>
      <c r="O16" s="529"/>
    </row>
    <row r="17" spans="1:15" x14ac:dyDescent="0.2">
      <c r="A17" s="159"/>
      <c r="B17" s="529" t="s">
        <v>254</v>
      </c>
      <c r="C17" s="217"/>
      <c r="D17" s="217">
        <v>62</v>
      </c>
      <c r="E17" s="217">
        <v>62</v>
      </c>
      <c r="F17" s="217">
        <v>61</v>
      </c>
      <c r="G17" s="68">
        <v>68</v>
      </c>
      <c r="H17" s="68">
        <v>254</v>
      </c>
      <c r="I17" s="413"/>
      <c r="J17" s="217">
        <v>59</v>
      </c>
      <c r="K17" s="217">
        <v>56</v>
      </c>
      <c r="L17" s="217">
        <v>52</v>
      </c>
      <c r="M17" s="68">
        <v>52</v>
      </c>
      <c r="N17" s="68">
        <v>219</v>
      </c>
      <c r="O17" s="529"/>
    </row>
    <row r="18" spans="1:15" x14ac:dyDescent="0.2">
      <c r="B18" s="484" t="s">
        <v>31</v>
      </c>
      <c r="C18" s="83"/>
      <c r="D18" s="135">
        <v>176</v>
      </c>
      <c r="E18" s="135">
        <v>168</v>
      </c>
      <c r="F18" s="135">
        <v>181</v>
      </c>
      <c r="G18" s="65">
        <v>180</v>
      </c>
      <c r="H18" s="65">
        <v>704</v>
      </c>
      <c r="I18" s="82"/>
      <c r="J18" s="135">
        <v>174</v>
      </c>
      <c r="K18" s="135">
        <v>165</v>
      </c>
      <c r="L18" s="135">
        <v>158</v>
      </c>
      <c r="M18" s="65">
        <v>133</v>
      </c>
      <c r="N18" s="65">
        <v>630</v>
      </c>
      <c r="O18" s="484"/>
    </row>
    <row r="19" spans="1:15" x14ac:dyDescent="0.2">
      <c r="B19" s="484" t="s">
        <v>278</v>
      </c>
      <c r="C19" s="572"/>
      <c r="D19" s="566">
        <v>0.34399999999999997</v>
      </c>
      <c r="E19" s="566">
        <v>0.32</v>
      </c>
      <c r="F19" s="566">
        <v>0.33600000000000002</v>
      </c>
      <c r="G19" s="76">
        <v>0.30399999999999999</v>
      </c>
      <c r="H19" s="76">
        <v>0.32500000000000001</v>
      </c>
      <c r="I19" s="538"/>
      <c r="J19" s="566">
        <v>0.311</v>
      </c>
      <c r="K19" s="566">
        <v>0.30599999999999999</v>
      </c>
      <c r="L19" s="566">
        <v>0.30199999999999999</v>
      </c>
      <c r="M19" s="76">
        <v>0.23699999999999999</v>
      </c>
      <c r="N19" s="76">
        <v>0.28799999999999998</v>
      </c>
      <c r="O19" s="484"/>
    </row>
    <row r="20" spans="1:15" x14ac:dyDescent="0.2">
      <c r="B20" s="484" t="s">
        <v>33</v>
      </c>
      <c r="C20" s="83"/>
      <c r="D20" s="135">
        <v>116</v>
      </c>
      <c r="E20" s="135">
        <v>102</v>
      </c>
      <c r="F20" s="135">
        <v>70</v>
      </c>
      <c r="G20" s="65">
        <v>121</v>
      </c>
      <c r="H20" s="65">
        <v>409</v>
      </c>
      <c r="I20" s="82"/>
      <c r="J20" s="135">
        <v>87</v>
      </c>
      <c r="K20" s="135">
        <v>93</v>
      </c>
      <c r="L20" s="135">
        <v>58</v>
      </c>
      <c r="M20" s="65">
        <v>118</v>
      </c>
      <c r="N20" s="65">
        <v>356</v>
      </c>
      <c r="O20" s="484"/>
    </row>
    <row r="21" spans="1:15" x14ac:dyDescent="0.2">
      <c r="A21" s="159"/>
      <c r="B21" s="411" t="s">
        <v>34</v>
      </c>
      <c r="C21" s="217"/>
      <c r="D21" s="217" t="s">
        <v>35</v>
      </c>
      <c r="E21" s="668" t="s">
        <v>35</v>
      </c>
      <c r="F21" s="668" t="s">
        <v>35</v>
      </c>
      <c r="G21" s="669" t="s">
        <v>35</v>
      </c>
      <c r="H21" s="669" t="s">
        <v>35</v>
      </c>
      <c r="I21" s="217"/>
      <c r="J21" s="668">
        <v>0</v>
      </c>
      <c r="K21" s="668">
        <v>0</v>
      </c>
      <c r="L21" s="668">
        <v>0</v>
      </c>
      <c r="M21" s="669">
        <v>0</v>
      </c>
      <c r="N21" s="669">
        <v>0</v>
      </c>
      <c r="O21" s="411"/>
    </row>
    <row r="22" spans="1:15" x14ac:dyDescent="0.2">
      <c r="B22" s="484" t="s">
        <v>36</v>
      </c>
      <c r="C22" s="83"/>
      <c r="D22" s="135">
        <v>60</v>
      </c>
      <c r="E22" s="135">
        <v>66</v>
      </c>
      <c r="F22" s="135">
        <v>110</v>
      </c>
      <c r="G22" s="65">
        <v>59</v>
      </c>
      <c r="H22" s="65">
        <v>295</v>
      </c>
      <c r="I22" s="82"/>
      <c r="J22" s="135">
        <v>87</v>
      </c>
      <c r="K22" s="135">
        <v>72</v>
      </c>
      <c r="L22" s="135">
        <v>99</v>
      </c>
      <c r="M22" s="65">
        <v>15</v>
      </c>
      <c r="N22" s="65">
        <v>274</v>
      </c>
      <c r="O22" s="484"/>
    </row>
    <row r="23" spans="1:15" ht="4.5" customHeight="1" x14ac:dyDescent="0.2">
      <c r="B23" s="482"/>
      <c r="C23" s="573"/>
      <c r="D23" s="547"/>
      <c r="E23" s="547"/>
      <c r="F23" s="547"/>
      <c r="G23" s="547"/>
      <c r="H23" s="774"/>
      <c r="I23" s="547"/>
      <c r="J23" s="547"/>
      <c r="K23" s="547"/>
      <c r="L23" s="547"/>
      <c r="M23" s="547"/>
      <c r="N23" s="774"/>
    </row>
    <row r="24" spans="1:15" ht="4.5" customHeight="1" x14ac:dyDescent="0.2">
      <c r="B24" s="138"/>
      <c r="C24" s="83"/>
      <c r="D24" s="82"/>
      <c r="E24" s="82"/>
      <c r="F24" s="82"/>
      <c r="G24" s="749"/>
      <c r="H24" s="82"/>
      <c r="I24" s="82"/>
      <c r="J24" s="82"/>
      <c r="K24" s="82"/>
      <c r="L24" s="82"/>
      <c r="M24" s="82"/>
      <c r="N24" s="82"/>
    </row>
    <row r="25" spans="1:15" x14ac:dyDescent="0.2">
      <c r="A25" s="159"/>
      <c r="B25" s="860" t="s">
        <v>149</v>
      </c>
      <c r="C25" s="860"/>
      <c r="D25" s="860"/>
      <c r="E25" s="860"/>
      <c r="F25" s="860"/>
      <c r="G25" s="866"/>
      <c r="H25" s="860"/>
      <c r="I25" s="860"/>
      <c r="J25" s="549"/>
      <c r="K25" s="549"/>
      <c r="L25" s="549"/>
      <c r="M25" s="549"/>
      <c r="N25" s="549"/>
      <c r="O25" s="549"/>
    </row>
    <row r="26" spans="1:15" ht="12.75" customHeight="1" x14ac:dyDescent="0.2">
      <c r="A26" s="159"/>
      <c r="B26" s="973" t="s">
        <v>273</v>
      </c>
      <c r="C26" s="973"/>
      <c r="D26" s="973"/>
      <c r="E26" s="973"/>
      <c r="F26" s="973"/>
      <c r="G26" s="973"/>
      <c r="H26" s="973"/>
      <c r="I26" s="973"/>
      <c r="J26" s="973"/>
      <c r="K26" s="973"/>
      <c r="L26" s="973"/>
      <c r="M26" s="973"/>
      <c r="N26" s="973"/>
      <c r="O26" s="549"/>
    </row>
    <row r="27" spans="1:15" x14ac:dyDescent="0.2">
      <c r="A27" s="159"/>
      <c r="B27" s="973" t="s">
        <v>268</v>
      </c>
      <c r="C27" s="973"/>
      <c r="D27" s="973"/>
      <c r="E27" s="973"/>
      <c r="F27" s="973"/>
      <c r="G27" s="973"/>
      <c r="H27" s="973"/>
      <c r="I27" s="973"/>
      <c r="J27" s="973"/>
      <c r="K27" s="973"/>
      <c r="L27" s="973"/>
      <c r="M27" s="973"/>
      <c r="N27" s="973"/>
      <c r="O27" s="632"/>
    </row>
    <row r="28" spans="1:15" ht="87" customHeight="1" x14ac:dyDescent="0.2">
      <c r="A28" s="159"/>
      <c r="B28" s="1000" t="s">
        <v>488</v>
      </c>
      <c r="C28" s="1000"/>
      <c r="D28" s="1000"/>
      <c r="E28" s="1000"/>
      <c r="F28" s="1000"/>
      <c r="G28" s="1000"/>
      <c r="H28" s="1000"/>
      <c r="I28" s="1000"/>
      <c r="J28" s="1000"/>
      <c r="K28" s="1000"/>
      <c r="L28" s="1000"/>
      <c r="M28" s="1000"/>
      <c r="N28" s="1000"/>
      <c r="O28" s="549"/>
    </row>
  </sheetData>
  <mergeCells count="5">
    <mergeCell ref="D4:H4"/>
    <mergeCell ref="J4:N4"/>
    <mergeCell ref="B28:N28"/>
    <mergeCell ref="B26:N26"/>
    <mergeCell ref="B27:N27"/>
  </mergeCells>
  <printOptions horizontalCentered="1" verticalCentered="1"/>
  <pageMargins left="0.23622047244094491" right="0.23622047244094491" top="0.15748031496062992" bottom="0.15748031496062992" header="0.31496062992125984" footer="0.31496062992125984"/>
  <pageSetup paperSize="9" scale="83" orientation="landscape"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70"/>
  <sheetViews>
    <sheetView showGridLines="0" topLeftCell="A16" zoomScaleNormal="100" zoomScaleSheetLayoutView="100" workbookViewId="0"/>
  </sheetViews>
  <sheetFormatPr baseColWidth="10" defaultRowHeight="12.75" x14ac:dyDescent="0.2"/>
  <cols>
    <col min="1" max="1" width="1.625" style="46" customWidth="1"/>
    <col min="2" max="2" width="31.75" style="46" customWidth="1"/>
    <col min="3" max="6" width="9.625" style="46" customWidth="1"/>
    <col min="7" max="7" width="1.625" style="46" customWidth="1"/>
    <col min="8" max="9" width="8.5" style="46" bestFit="1" customWidth="1"/>
    <col min="10" max="10" width="8.75" style="46" bestFit="1" customWidth="1"/>
    <col min="11" max="11" width="8.375" style="46" bestFit="1" customWidth="1"/>
    <col min="12" max="12" width="1.625" style="46" customWidth="1"/>
    <col min="13" max="13" width="8.375" style="50" bestFit="1" customWidth="1"/>
    <col min="14" max="16384" width="11" style="50"/>
  </cols>
  <sheetData>
    <row r="1" spans="1:12" ht="14.1" customHeight="1" x14ac:dyDescent="0.2">
      <c r="A1" s="90"/>
      <c r="B1" s="158" t="s">
        <v>27</v>
      </c>
      <c r="C1" s="48"/>
      <c r="D1" s="91"/>
      <c r="E1" s="91"/>
      <c r="F1" s="91"/>
      <c r="G1" s="91"/>
      <c r="H1" s="91"/>
      <c r="I1" s="91"/>
      <c r="J1" s="91"/>
      <c r="K1" s="91"/>
      <c r="L1" s="90"/>
    </row>
    <row r="2" spans="1:12" ht="14.1" customHeight="1" x14ac:dyDescent="0.2">
      <c r="A2" s="90"/>
      <c r="B2" s="158" t="s">
        <v>38</v>
      </c>
      <c r="C2" s="48"/>
      <c r="D2" s="91"/>
      <c r="E2" s="91"/>
      <c r="F2" s="91"/>
      <c r="G2" s="91"/>
      <c r="H2" s="91"/>
      <c r="I2" s="91"/>
      <c r="J2" s="91"/>
      <c r="K2" s="91"/>
      <c r="L2" s="90"/>
    </row>
    <row r="3" spans="1:12" ht="14.1" customHeight="1" x14ac:dyDescent="0.2">
      <c r="A3" s="90"/>
      <c r="B3" s="403" t="s">
        <v>39</v>
      </c>
      <c r="C3" s="78"/>
      <c r="D3" s="78"/>
      <c r="E3" s="78"/>
      <c r="F3" s="78"/>
      <c r="G3" s="78"/>
      <c r="H3" s="78"/>
      <c r="I3" s="91"/>
      <c r="J3" s="91"/>
      <c r="K3" s="91"/>
      <c r="L3" s="92"/>
    </row>
    <row r="4" spans="1:12" ht="15" customHeight="1" x14ac:dyDescent="0.2">
      <c r="A4" s="52"/>
      <c r="B4" s="88"/>
      <c r="C4" s="966">
        <v>2016</v>
      </c>
      <c r="D4" s="966"/>
      <c r="E4" s="966"/>
      <c r="F4" s="966"/>
      <c r="G4" s="25"/>
      <c r="H4" s="966">
        <v>2017</v>
      </c>
      <c r="I4" s="966"/>
      <c r="J4" s="966"/>
      <c r="K4" s="966"/>
      <c r="L4" s="92"/>
    </row>
    <row r="5" spans="1:12" ht="3.95" customHeight="1" x14ac:dyDescent="0.2">
      <c r="A5" s="54"/>
      <c r="B5" s="93"/>
      <c r="C5" s="93"/>
      <c r="D5" s="94"/>
      <c r="E5" s="94"/>
      <c r="F5" s="94"/>
      <c r="G5" s="95"/>
      <c r="H5" s="94"/>
      <c r="I5" s="94"/>
      <c r="J5" s="94"/>
      <c r="K5" s="94"/>
      <c r="L5" s="92"/>
    </row>
    <row r="6" spans="1:12" ht="14.1" customHeight="1" x14ac:dyDescent="0.2">
      <c r="A6" s="59"/>
      <c r="B6" s="96"/>
      <c r="C6" s="719" t="s">
        <v>40</v>
      </c>
      <c r="D6" s="719" t="s">
        <v>41</v>
      </c>
      <c r="E6" s="719" t="s">
        <v>42</v>
      </c>
      <c r="F6" s="656" t="s">
        <v>43</v>
      </c>
      <c r="G6" s="875"/>
      <c r="H6" s="719" t="s">
        <v>40</v>
      </c>
      <c r="I6" s="719" t="s">
        <v>41</v>
      </c>
      <c r="J6" s="719" t="s">
        <v>42</v>
      </c>
      <c r="K6" s="656" t="s">
        <v>43</v>
      </c>
      <c r="L6" s="92"/>
    </row>
    <row r="7" spans="1:12" ht="5.0999999999999996" customHeight="1" x14ac:dyDescent="0.2">
      <c r="A7" s="59"/>
      <c r="B7" s="96"/>
      <c r="C7" s="97"/>
      <c r="D7" s="97"/>
      <c r="E7" s="97"/>
      <c r="F7" s="97"/>
      <c r="G7" s="96"/>
      <c r="H7" s="97"/>
      <c r="I7" s="97"/>
      <c r="J7" s="97"/>
      <c r="K7" s="97"/>
      <c r="L7" s="92"/>
    </row>
    <row r="8" spans="1:12" ht="5.0999999999999996" customHeight="1" x14ac:dyDescent="0.2">
      <c r="A8" s="52"/>
      <c r="B8" s="98"/>
      <c r="C8" s="99"/>
      <c r="D8" s="99"/>
      <c r="E8" s="99"/>
      <c r="F8" s="99"/>
      <c r="G8" s="98"/>
      <c r="H8" s="99"/>
      <c r="I8" s="99"/>
      <c r="J8" s="99"/>
      <c r="K8" s="99"/>
      <c r="L8" s="92"/>
    </row>
    <row r="9" spans="1:12" ht="14.1" customHeight="1" x14ac:dyDescent="0.2">
      <c r="A9" s="52"/>
      <c r="B9" s="229" t="s">
        <v>44</v>
      </c>
      <c r="C9" s="69">
        <v>341262.7</v>
      </c>
      <c r="D9" s="69">
        <v>341922.3</v>
      </c>
      <c r="E9" s="69">
        <v>343932.9</v>
      </c>
      <c r="F9" s="329">
        <v>344671.1</v>
      </c>
      <c r="G9" s="229"/>
      <c r="H9" s="69">
        <v>341785.7</v>
      </c>
      <c r="I9" s="69">
        <v>341347.3</v>
      </c>
      <c r="J9" s="69">
        <v>339843.1</v>
      </c>
      <c r="K9" s="329">
        <v>338997.9</v>
      </c>
      <c r="L9" s="92"/>
    </row>
    <row r="10" spans="1:12" ht="14.1" customHeight="1" x14ac:dyDescent="0.2">
      <c r="A10" s="54"/>
      <c r="B10" s="498" t="s">
        <v>45</v>
      </c>
      <c r="C10" s="69">
        <v>39606.5</v>
      </c>
      <c r="D10" s="69">
        <v>39262.1</v>
      </c>
      <c r="E10" s="69">
        <v>38914</v>
      </c>
      <c r="F10" s="329">
        <v>38280.1</v>
      </c>
      <c r="G10" s="498"/>
      <c r="H10" s="69">
        <v>37853</v>
      </c>
      <c r="I10" s="69">
        <v>37488.400000000001</v>
      </c>
      <c r="J10" s="69">
        <v>37028</v>
      </c>
      <c r="K10" s="329">
        <v>36898.6</v>
      </c>
      <c r="L10" s="92"/>
    </row>
    <row r="11" spans="1:12" ht="14.1" customHeight="1" x14ac:dyDescent="0.2">
      <c r="A11" s="89"/>
      <c r="B11" s="498" t="s">
        <v>46</v>
      </c>
      <c r="C11" s="69">
        <v>21507.7</v>
      </c>
      <c r="D11" s="69">
        <v>21641.4</v>
      </c>
      <c r="E11" s="69">
        <v>21738.400000000001</v>
      </c>
      <c r="F11" s="329">
        <v>21652.1</v>
      </c>
      <c r="G11" s="498"/>
      <c r="H11" s="69">
        <v>21657.8</v>
      </c>
      <c r="I11" s="69">
        <v>21697.3</v>
      </c>
      <c r="J11" s="69">
        <v>21696.7</v>
      </c>
      <c r="K11" s="329">
        <v>21864.6</v>
      </c>
      <c r="L11" s="92"/>
    </row>
    <row r="12" spans="1:12" ht="14.1" customHeight="1" x14ac:dyDescent="0.2">
      <c r="A12" s="89"/>
      <c r="B12" s="421" t="s">
        <v>47</v>
      </c>
      <c r="C12" s="69">
        <v>21097.200000000001</v>
      </c>
      <c r="D12" s="69">
        <v>21195.9</v>
      </c>
      <c r="E12" s="69">
        <v>21266.5</v>
      </c>
      <c r="F12" s="329">
        <v>21194.9</v>
      </c>
      <c r="G12" s="421"/>
      <c r="H12" s="69">
        <v>21196.400000000001</v>
      </c>
      <c r="I12" s="69">
        <v>21240.400000000001</v>
      </c>
      <c r="J12" s="69">
        <v>21243.8</v>
      </c>
      <c r="K12" s="329">
        <v>21417.5</v>
      </c>
      <c r="L12" s="92"/>
    </row>
    <row r="13" spans="1:12" ht="14.1" customHeight="1" x14ac:dyDescent="0.2">
      <c r="A13" s="89"/>
      <c r="B13" s="421" t="s">
        <v>366</v>
      </c>
      <c r="C13" s="69">
        <v>7933.6</v>
      </c>
      <c r="D13" s="69">
        <v>8378.1</v>
      </c>
      <c r="E13" s="69">
        <v>8704</v>
      </c>
      <c r="F13" s="329">
        <v>9137.6</v>
      </c>
      <c r="G13" s="421"/>
      <c r="H13" s="69">
        <v>9580.6</v>
      </c>
      <c r="I13" s="69">
        <v>9960.5</v>
      </c>
      <c r="J13" s="69">
        <v>10511.8</v>
      </c>
      <c r="K13" s="329">
        <v>10961.6</v>
      </c>
      <c r="L13" s="92"/>
    </row>
    <row r="14" spans="1:12" ht="14.1" customHeight="1" x14ac:dyDescent="0.2">
      <c r="A14" s="89"/>
      <c r="B14" s="498" t="s">
        <v>48</v>
      </c>
      <c r="C14" s="69">
        <v>271783.2</v>
      </c>
      <c r="D14" s="69">
        <v>272596.8</v>
      </c>
      <c r="E14" s="69">
        <v>274883.7</v>
      </c>
      <c r="F14" s="329">
        <v>276450</v>
      </c>
      <c r="G14" s="498"/>
      <c r="H14" s="69">
        <v>274055.59999999998</v>
      </c>
      <c r="I14" s="69">
        <v>273886.59999999998</v>
      </c>
      <c r="J14" s="69">
        <v>272742.7</v>
      </c>
      <c r="K14" s="329">
        <v>271766.90000000002</v>
      </c>
      <c r="L14" s="92"/>
    </row>
    <row r="15" spans="1:12" ht="14.1" customHeight="1" x14ac:dyDescent="0.2">
      <c r="A15" s="89"/>
      <c r="B15" s="421" t="s">
        <v>49</v>
      </c>
      <c r="C15" s="69">
        <v>166005.20000000001</v>
      </c>
      <c r="D15" s="69">
        <v>165619.6</v>
      </c>
      <c r="E15" s="69">
        <v>165912.1</v>
      </c>
      <c r="F15" s="329">
        <v>165663.20000000001</v>
      </c>
      <c r="G15" s="421"/>
      <c r="H15" s="69">
        <v>162648.4</v>
      </c>
      <c r="I15" s="69">
        <v>161271.6</v>
      </c>
      <c r="J15" s="69">
        <v>158662.79999999999</v>
      </c>
      <c r="K15" s="329">
        <v>155868.5</v>
      </c>
      <c r="L15" s="92"/>
    </row>
    <row r="16" spans="1:12" ht="14.1" customHeight="1" x14ac:dyDescent="0.2">
      <c r="A16" s="89"/>
      <c r="B16" s="421" t="s">
        <v>50</v>
      </c>
      <c r="C16" s="69">
        <v>105778</v>
      </c>
      <c r="D16" s="69">
        <v>106977.2</v>
      </c>
      <c r="E16" s="69">
        <v>108971.6</v>
      </c>
      <c r="F16" s="329">
        <v>110786.8</v>
      </c>
      <c r="G16" s="421"/>
      <c r="H16" s="69">
        <v>111407.2</v>
      </c>
      <c r="I16" s="69">
        <v>112615</v>
      </c>
      <c r="J16" s="69">
        <v>114079.9</v>
      </c>
      <c r="K16" s="329">
        <v>115898.4</v>
      </c>
      <c r="L16" s="92"/>
    </row>
    <row r="17" spans="1:12" ht="14.1" customHeight="1" x14ac:dyDescent="0.2">
      <c r="A17" s="89"/>
      <c r="B17" s="871" t="s">
        <v>51</v>
      </c>
      <c r="C17" s="69">
        <v>12583.9</v>
      </c>
      <c r="D17" s="69">
        <v>12988.2</v>
      </c>
      <c r="E17" s="69">
        <v>13591.7</v>
      </c>
      <c r="F17" s="329">
        <v>14002</v>
      </c>
      <c r="G17" s="421"/>
      <c r="H17" s="69">
        <v>14488</v>
      </c>
      <c r="I17" s="69">
        <v>15009.9</v>
      </c>
      <c r="J17" s="69">
        <v>15572.9</v>
      </c>
      <c r="K17" s="329">
        <v>16137.2</v>
      </c>
      <c r="L17" s="92"/>
    </row>
    <row r="18" spans="1:12" ht="14.1" customHeight="1" x14ac:dyDescent="0.2">
      <c r="A18" s="89"/>
      <c r="B18" s="872" t="s">
        <v>52</v>
      </c>
      <c r="C18" s="443">
        <v>8365.4</v>
      </c>
      <c r="D18" s="443">
        <v>8422</v>
      </c>
      <c r="E18" s="443">
        <v>8396.7000000000007</v>
      </c>
      <c r="F18" s="873">
        <v>8289</v>
      </c>
      <c r="G18" s="872"/>
      <c r="H18" s="443">
        <v>8219.2999999999993</v>
      </c>
      <c r="I18" s="443">
        <v>8274.9</v>
      </c>
      <c r="J18" s="443">
        <v>8375.7999999999993</v>
      </c>
      <c r="K18" s="873">
        <v>8467.7000000000007</v>
      </c>
      <c r="L18" s="92"/>
    </row>
    <row r="19" spans="1:12" ht="14.1" customHeight="1" x14ac:dyDescent="0.2">
      <c r="A19" s="89"/>
      <c r="B19" s="874" t="s">
        <v>53</v>
      </c>
      <c r="C19" s="69">
        <v>5826.7</v>
      </c>
      <c r="D19" s="69">
        <v>5591.7</v>
      </c>
      <c r="E19" s="69">
        <v>5480.7</v>
      </c>
      <c r="F19" s="329">
        <v>5300.9</v>
      </c>
      <c r="G19" s="229"/>
      <c r="H19" s="69">
        <v>5087.1000000000004</v>
      </c>
      <c r="I19" s="69">
        <v>4887.2</v>
      </c>
      <c r="J19" s="69">
        <v>4689.3999999999996</v>
      </c>
      <c r="K19" s="329">
        <v>4460.2</v>
      </c>
      <c r="L19" s="92"/>
    </row>
    <row r="20" spans="1:12" ht="14.1" customHeight="1" x14ac:dyDescent="0.2">
      <c r="A20" s="9"/>
      <c r="B20" s="666" t="s">
        <v>54</v>
      </c>
      <c r="C20" s="431">
        <v>347089.4</v>
      </c>
      <c r="D20" s="431">
        <v>347514</v>
      </c>
      <c r="E20" s="431">
        <v>349413.5</v>
      </c>
      <c r="F20" s="430">
        <v>349972.1</v>
      </c>
      <c r="G20" s="666"/>
      <c r="H20" s="431">
        <v>346872.8</v>
      </c>
      <c r="I20" s="431">
        <v>346234.5</v>
      </c>
      <c r="J20" s="431">
        <v>344532.5</v>
      </c>
      <c r="K20" s="430">
        <v>343458.1</v>
      </c>
      <c r="L20" s="876"/>
    </row>
    <row r="21" spans="1:12" ht="6" customHeight="1" x14ac:dyDescent="0.2">
      <c r="A21" s="89"/>
      <c r="B21" s="103"/>
      <c r="C21" s="81"/>
      <c r="D21" s="104"/>
      <c r="E21" s="104"/>
      <c r="F21" s="104"/>
      <c r="G21" s="105"/>
      <c r="H21" s="104"/>
      <c r="I21" s="104"/>
      <c r="J21" s="104"/>
      <c r="K21" s="104"/>
      <c r="L21" s="92"/>
    </row>
    <row r="22" spans="1:12" x14ac:dyDescent="0.2">
      <c r="A22" s="89"/>
      <c r="B22" s="964" t="s">
        <v>37</v>
      </c>
      <c r="C22" s="964"/>
      <c r="D22" s="964"/>
      <c r="E22" s="964"/>
      <c r="F22" s="964"/>
      <c r="G22" s="964"/>
      <c r="H22" s="964"/>
      <c r="I22" s="964"/>
      <c r="J22" s="964"/>
      <c r="K22" s="964"/>
      <c r="L22" s="92"/>
    </row>
    <row r="23" spans="1:12" ht="15.75" customHeight="1" x14ac:dyDescent="0.2">
      <c r="A23" s="89"/>
      <c r="B23" s="965" t="s">
        <v>55</v>
      </c>
      <c r="C23" s="965"/>
      <c r="D23" s="965"/>
      <c r="E23" s="965"/>
      <c r="F23" s="965"/>
      <c r="G23" s="965"/>
      <c r="H23" s="965"/>
      <c r="I23" s="965"/>
      <c r="J23" s="965"/>
      <c r="K23" s="965"/>
      <c r="L23" s="92"/>
    </row>
    <row r="24" spans="1:12" ht="15.75" customHeight="1" x14ac:dyDescent="0.2">
      <c r="A24" s="89"/>
      <c r="B24" s="781"/>
      <c r="C24" s="781"/>
      <c r="D24" s="781"/>
      <c r="E24" s="781"/>
      <c r="F24" s="781"/>
      <c r="G24" s="781"/>
      <c r="H24" s="781"/>
      <c r="I24" s="781"/>
      <c r="J24" s="781"/>
      <c r="K24" s="781"/>
      <c r="L24" s="92"/>
    </row>
    <row r="25" spans="1:12" ht="13.5" customHeight="1" x14ac:dyDescent="0.2">
      <c r="A25" s="89"/>
      <c r="B25" s="230" t="s">
        <v>56</v>
      </c>
      <c r="C25" s="276"/>
      <c r="D25" s="276"/>
      <c r="E25" s="276"/>
      <c r="F25" s="276"/>
      <c r="G25" s="276"/>
      <c r="H25" s="276"/>
      <c r="I25" s="276"/>
      <c r="J25" s="276"/>
      <c r="K25" s="276"/>
      <c r="L25" s="92"/>
    </row>
    <row r="26" spans="1:12" ht="13.5" customHeight="1" x14ac:dyDescent="0.2">
      <c r="A26" s="89"/>
      <c r="B26" s="495" t="s">
        <v>39</v>
      </c>
      <c r="C26" s="276"/>
      <c r="D26" s="276"/>
      <c r="E26" s="276"/>
      <c r="F26" s="276"/>
      <c r="G26" s="276"/>
      <c r="H26" s="276"/>
      <c r="I26" s="276"/>
      <c r="J26" s="276"/>
      <c r="K26" s="276"/>
      <c r="L26" s="92"/>
    </row>
    <row r="27" spans="1:12" ht="13.5" customHeight="1" x14ac:dyDescent="0.2">
      <c r="A27" s="89"/>
      <c r="B27" s="88"/>
      <c r="C27" s="966">
        <v>2016</v>
      </c>
      <c r="D27" s="966"/>
      <c r="E27" s="966"/>
      <c r="F27" s="966"/>
      <c r="G27" s="25"/>
      <c r="H27" s="966">
        <v>2017</v>
      </c>
      <c r="I27" s="966"/>
      <c r="J27" s="966"/>
      <c r="K27" s="966"/>
      <c r="L27" s="92"/>
    </row>
    <row r="28" spans="1:12" ht="5.25" customHeight="1" x14ac:dyDescent="0.2">
      <c r="A28" s="89"/>
      <c r="B28" s="93"/>
      <c r="C28" s="94"/>
      <c r="D28" s="94"/>
      <c r="E28" s="94"/>
      <c r="F28" s="94"/>
      <c r="G28" s="94"/>
      <c r="H28" s="94"/>
      <c r="I28" s="94"/>
      <c r="J28" s="94"/>
      <c r="K28" s="94"/>
      <c r="L28" s="92"/>
    </row>
    <row r="29" spans="1:12" ht="13.5" customHeight="1" x14ac:dyDescent="0.2">
      <c r="A29" s="89"/>
      <c r="B29" s="109"/>
      <c r="C29" s="719" t="s">
        <v>40</v>
      </c>
      <c r="D29" s="719" t="s">
        <v>41</v>
      </c>
      <c r="E29" s="719" t="s">
        <v>42</v>
      </c>
      <c r="F29" s="656" t="s">
        <v>43</v>
      </c>
      <c r="G29" s="875"/>
      <c r="H29" s="719" t="s">
        <v>40</v>
      </c>
      <c r="I29" s="719" t="s">
        <v>41</v>
      </c>
      <c r="J29" s="719" t="s">
        <v>42</v>
      </c>
      <c r="K29" s="656" t="s">
        <v>43</v>
      </c>
      <c r="L29" s="92"/>
    </row>
    <row r="30" spans="1:12" ht="4.5" customHeight="1" x14ac:dyDescent="0.2">
      <c r="A30" s="89"/>
      <c r="B30" s="96"/>
      <c r="C30" s="97"/>
      <c r="D30" s="97"/>
      <c r="E30" s="97"/>
      <c r="F30" s="97"/>
      <c r="G30" s="96"/>
      <c r="H30" s="97"/>
      <c r="I30" s="97"/>
      <c r="J30" s="97"/>
      <c r="K30" s="97"/>
      <c r="L30" s="92"/>
    </row>
    <row r="31" spans="1:12" ht="5.25" customHeight="1" x14ac:dyDescent="0.2">
      <c r="A31" s="89"/>
      <c r="B31" s="98"/>
      <c r="C31" s="99"/>
      <c r="D31" s="99"/>
      <c r="E31" s="99"/>
      <c r="F31" s="99"/>
      <c r="G31" s="98"/>
      <c r="H31" s="99"/>
      <c r="I31" s="99"/>
      <c r="J31" s="99"/>
      <c r="K31" s="99"/>
      <c r="L31" s="92"/>
    </row>
    <row r="32" spans="1:12" ht="13.5" customHeight="1" x14ac:dyDescent="0.2">
      <c r="A32" s="89"/>
      <c r="B32" s="485" t="s">
        <v>57</v>
      </c>
      <c r="C32" s="565">
        <v>0.38900000000000001</v>
      </c>
      <c r="D32" s="565">
        <v>0.39200000000000002</v>
      </c>
      <c r="E32" s="565">
        <v>0.39600000000000002</v>
      </c>
      <c r="F32" s="490">
        <v>0.40100000000000002</v>
      </c>
      <c r="G32" s="243"/>
      <c r="H32" s="565">
        <v>0.40699999999999997</v>
      </c>
      <c r="I32" s="565">
        <v>0.41099999999999998</v>
      </c>
      <c r="J32" s="565">
        <v>0.41799999999999998</v>
      </c>
      <c r="K32" s="490">
        <v>0.42599999999999999</v>
      </c>
      <c r="L32" s="92"/>
    </row>
    <row r="33" spans="1:12" ht="13.5" customHeight="1" x14ac:dyDescent="0.2">
      <c r="A33" s="89"/>
      <c r="B33" s="485" t="s">
        <v>58</v>
      </c>
      <c r="C33" s="67">
        <v>128326</v>
      </c>
      <c r="D33" s="67">
        <v>130058.4</v>
      </c>
      <c r="E33" s="67">
        <v>144588.9</v>
      </c>
      <c r="F33" s="327">
        <v>147161.79999999999</v>
      </c>
      <c r="G33" s="67"/>
      <c r="H33" s="67">
        <v>151547.70000000001</v>
      </c>
      <c r="I33" s="67">
        <v>155126.65900000001</v>
      </c>
      <c r="J33" s="67">
        <v>156511.508</v>
      </c>
      <c r="K33" s="327">
        <v>158717.72</v>
      </c>
      <c r="L33" s="92"/>
    </row>
    <row r="34" spans="1:12" ht="13.5" customHeight="1" x14ac:dyDescent="0.2">
      <c r="A34" s="89"/>
      <c r="B34" s="231" t="s">
        <v>377</v>
      </c>
      <c r="C34" s="110">
        <v>0.50600000000000001</v>
      </c>
      <c r="D34" s="110">
        <v>0.51100000000000001</v>
      </c>
      <c r="E34" s="110">
        <v>0.56399999999999995</v>
      </c>
      <c r="F34" s="111">
        <v>0.57099999999999995</v>
      </c>
      <c r="G34" s="231"/>
      <c r="H34" s="110">
        <v>0.59399999999999997</v>
      </c>
      <c r="I34" s="110">
        <v>0.60899999999999999</v>
      </c>
      <c r="J34" s="110">
        <v>0.61799999999999999</v>
      </c>
      <c r="K34" s="111">
        <v>0.63</v>
      </c>
      <c r="L34" s="92"/>
    </row>
    <row r="35" spans="1:12" ht="13.5" customHeight="1" x14ac:dyDescent="0.2">
      <c r="A35" s="89"/>
      <c r="B35" s="485" t="s">
        <v>232</v>
      </c>
      <c r="C35" s="67">
        <v>43870.2</v>
      </c>
      <c r="D35" s="67">
        <v>50077.3</v>
      </c>
      <c r="E35" s="67">
        <v>57342.400000000001</v>
      </c>
      <c r="F35" s="327">
        <v>66295.7</v>
      </c>
      <c r="G35" s="681"/>
      <c r="H35" s="67">
        <v>75458.8</v>
      </c>
      <c r="I35" s="67">
        <v>81604.231</v>
      </c>
      <c r="J35" s="67">
        <v>88978.676999999996</v>
      </c>
      <c r="K35" s="327">
        <v>97534.048999999999</v>
      </c>
      <c r="L35" s="92"/>
    </row>
    <row r="36" spans="1:12" ht="13.5" customHeight="1" x14ac:dyDescent="0.2">
      <c r="A36" s="89"/>
      <c r="B36" s="139" t="s">
        <v>378</v>
      </c>
      <c r="C36" s="110">
        <v>0.16900000000000001</v>
      </c>
      <c r="D36" s="110">
        <v>0.193</v>
      </c>
      <c r="E36" s="110">
        <v>0.221</v>
      </c>
      <c r="F36" s="111">
        <v>0.253</v>
      </c>
      <c r="G36" s="231"/>
      <c r="H36" s="110">
        <v>0.29099999999999998</v>
      </c>
      <c r="I36" s="110">
        <v>0.315</v>
      </c>
      <c r="J36" s="110">
        <v>0.34599999999999997</v>
      </c>
      <c r="K36" s="111">
        <v>0.38200000000000001</v>
      </c>
      <c r="L36" s="92"/>
    </row>
    <row r="37" spans="1:12" ht="4.5" customHeight="1" x14ac:dyDescent="0.2">
      <c r="A37" s="89"/>
      <c r="B37" s="25"/>
      <c r="C37" s="114"/>
      <c r="D37" s="115"/>
      <c r="E37" s="114"/>
      <c r="F37" s="115"/>
      <c r="G37" s="115"/>
      <c r="H37" s="114"/>
      <c r="I37" s="115"/>
      <c r="J37" s="115"/>
      <c r="K37" s="115"/>
      <c r="L37" s="92"/>
    </row>
    <row r="38" spans="1:12" ht="4.5" customHeight="1" x14ac:dyDescent="0.2">
      <c r="A38" s="89"/>
      <c r="B38" s="116"/>
      <c r="C38" s="116"/>
      <c r="D38" s="116"/>
      <c r="E38" s="116"/>
      <c r="F38" s="116"/>
      <c r="G38" s="116"/>
      <c r="H38" s="116"/>
      <c r="I38" s="116"/>
      <c r="J38" s="116"/>
      <c r="K38" s="116"/>
      <c r="L38" s="92"/>
    </row>
    <row r="39" spans="1:12" ht="12" customHeight="1" x14ac:dyDescent="0.2">
      <c r="A39" s="89"/>
      <c r="B39" s="964"/>
      <c r="C39" s="964"/>
      <c r="D39" s="964"/>
      <c r="E39" s="964"/>
      <c r="F39" s="964"/>
      <c r="G39" s="964"/>
      <c r="H39" s="964"/>
      <c r="I39" s="964"/>
      <c r="J39" s="964"/>
      <c r="K39" s="964"/>
      <c r="L39" s="92"/>
    </row>
    <row r="40" spans="1:12" ht="12" customHeight="1" x14ac:dyDescent="0.2">
      <c r="B40" s="117"/>
      <c r="C40" s="118"/>
      <c r="D40" s="118"/>
      <c r="E40" s="118"/>
      <c r="F40" s="118"/>
      <c r="G40" s="119"/>
      <c r="H40" s="118"/>
      <c r="I40" s="118"/>
      <c r="J40" s="120"/>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ht="6" customHeight="1"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row r="50" spans="2:12" x14ac:dyDescent="0.2">
      <c r="B50" s="92"/>
      <c r="C50" s="92"/>
      <c r="D50" s="92"/>
      <c r="E50" s="92"/>
      <c r="F50" s="92"/>
      <c r="G50" s="92"/>
      <c r="H50" s="92"/>
      <c r="I50" s="92"/>
      <c r="J50" s="92"/>
      <c r="K50" s="92"/>
      <c r="L50" s="92"/>
    </row>
    <row r="51" spans="2:12" x14ac:dyDescent="0.2">
      <c r="B51" s="92"/>
      <c r="C51" s="92"/>
      <c r="D51" s="92"/>
      <c r="E51" s="92"/>
      <c r="F51" s="92"/>
      <c r="G51" s="92"/>
      <c r="H51" s="92"/>
      <c r="I51" s="92"/>
      <c r="J51" s="92"/>
      <c r="K51" s="92"/>
      <c r="L51" s="92"/>
    </row>
    <row r="52" spans="2:12" x14ac:dyDescent="0.2">
      <c r="B52" s="92"/>
      <c r="C52" s="92"/>
      <c r="D52" s="92"/>
      <c r="E52" s="92"/>
      <c r="F52" s="92"/>
      <c r="G52" s="92"/>
      <c r="H52" s="92"/>
      <c r="I52" s="92"/>
      <c r="J52" s="92"/>
      <c r="K52" s="92"/>
      <c r="L52" s="92"/>
    </row>
    <row r="53" spans="2:12" x14ac:dyDescent="0.2">
      <c r="B53" s="92"/>
      <c r="C53" s="92"/>
      <c r="D53" s="92"/>
      <c r="E53" s="92"/>
      <c r="F53" s="92"/>
      <c r="G53" s="92"/>
      <c r="H53" s="92"/>
      <c r="I53" s="92"/>
      <c r="J53" s="92"/>
      <c r="K53" s="92"/>
      <c r="L53" s="92"/>
    </row>
    <row r="54" spans="2:12" x14ac:dyDescent="0.2">
      <c r="B54" s="92"/>
      <c r="C54" s="92"/>
      <c r="D54" s="92"/>
      <c r="E54" s="92"/>
      <c r="F54" s="92"/>
      <c r="G54" s="92"/>
      <c r="H54" s="92"/>
      <c r="I54" s="92"/>
      <c r="J54" s="92"/>
      <c r="K54" s="92"/>
      <c r="L54" s="92"/>
    </row>
    <row r="55" spans="2:12" x14ac:dyDescent="0.2">
      <c r="B55" s="92"/>
      <c r="C55" s="92"/>
      <c r="D55" s="92"/>
      <c r="E55" s="92"/>
      <c r="F55" s="92"/>
      <c r="G55" s="92"/>
      <c r="H55" s="92"/>
      <c r="I55" s="92"/>
      <c r="J55" s="92"/>
      <c r="K55" s="92"/>
      <c r="L55" s="92"/>
    </row>
    <row r="56" spans="2:12" x14ac:dyDescent="0.2">
      <c r="B56" s="92"/>
      <c r="C56" s="92"/>
      <c r="D56" s="92"/>
      <c r="E56" s="92"/>
      <c r="F56" s="92"/>
      <c r="G56" s="92"/>
      <c r="H56" s="92"/>
      <c r="I56" s="92"/>
      <c r="J56" s="92"/>
      <c r="K56" s="92"/>
      <c r="L56" s="92"/>
    </row>
    <row r="57" spans="2:12" x14ac:dyDescent="0.2">
      <c r="B57" s="92"/>
      <c r="C57" s="92"/>
      <c r="D57" s="92"/>
      <c r="E57" s="92"/>
      <c r="F57" s="92"/>
      <c r="G57" s="92"/>
      <c r="H57" s="92"/>
      <c r="I57" s="92"/>
      <c r="J57" s="92"/>
      <c r="K57" s="92"/>
      <c r="L57" s="92"/>
    </row>
    <row r="58" spans="2:12" x14ac:dyDescent="0.2">
      <c r="B58" s="92"/>
      <c r="C58" s="92"/>
      <c r="D58" s="92"/>
      <c r="E58" s="92"/>
      <c r="F58" s="92"/>
      <c r="G58" s="92"/>
      <c r="H58" s="92"/>
      <c r="I58" s="92"/>
      <c r="J58" s="92"/>
      <c r="K58" s="92"/>
      <c r="L58" s="92"/>
    </row>
    <row r="59" spans="2:12" x14ac:dyDescent="0.2">
      <c r="B59" s="92"/>
      <c r="C59" s="92"/>
      <c r="D59" s="92"/>
      <c r="E59" s="92"/>
      <c r="F59" s="92"/>
      <c r="G59" s="92"/>
      <c r="H59" s="92"/>
      <c r="I59" s="92"/>
      <c r="J59" s="92"/>
      <c r="K59" s="92"/>
      <c r="L59" s="92"/>
    </row>
    <row r="60" spans="2:12" x14ac:dyDescent="0.2">
      <c r="B60" s="92"/>
      <c r="C60" s="92"/>
      <c r="D60" s="92"/>
      <c r="E60" s="92"/>
      <c r="F60" s="92"/>
      <c r="G60" s="92"/>
      <c r="H60" s="92"/>
      <c r="I60" s="92"/>
      <c r="J60" s="92"/>
      <c r="K60" s="92"/>
      <c r="L60" s="92"/>
    </row>
    <row r="61" spans="2:12" x14ac:dyDescent="0.2">
      <c r="B61" s="92"/>
      <c r="C61" s="92"/>
      <c r="D61" s="92"/>
      <c r="E61" s="92"/>
      <c r="F61" s="92"/>
      <c r="G61" s="92"/>
      <c r="H61" s="92"/>
      <c r="I61" s="92"/>
      <c r="J61" s="92"/>
      <c r="K61" s="92"/>
      <c r="L61" s="92"/>
    </row>
    <row r="62" spans="2:12" x14ac:dyDescent="0.2">
      <c r="B62" s="92"/>
      <c r="C62" s="92"/>
      <c r="D62" s="92"/>
      <c r="E62" s="92"/>
      <c r="F62" s="92"/>
      <c r="G62" s="92"/>
      <c r="H62" s="92"/>
      <c r="I62" s="92"/>
      <c r="J62" s="92"/>
      <c r="K62" s="92"/>
      <c r="L62" s="92"/>
    </row>
    <row r="63" spans="2:12" x14ac:dyDescent="0.2">
      <c r="B63" s="92"/>
      <c r="C63" s="92"/>
      <c r="D63" s="92"/>
      <c r="E63" s="92"/>
      <c r="F63" s="92"/>
      <c r="G63" s="92"/>
      <c r="H63" s="92"/>
      <c r="I63" s="92"/>
      <c r="J63" s="92"/>
      <c r="K63" s="92"/>
      <c r="L63" s="92"/>
    </row>
    <row r="64" spans="2:12" x14ac:dyDescent="0.2">
      <c r="B64" s="92"/>
      <c r="C64" s="92"/>
      <c r="D64" s="92"/>
      <c r="E64" s="92"/>
      <c r="F64" s="92"/>
      <c r="G64" s="92"/>
      <c r="H64" s="92"/>
      <c r="I64" s="92"/>
      <c r="J64" s="92"/>
      <c r="K64" s="92"/>
      <c r="L64" s="92"/>
    </row>
    <row r="65" spans="2:12" x14ac:dyDescent="0.2">
      <c r="B65" s="92"/>
      <c r="C65" s="92"/>
      <c r="D65" s="92"/>
      <c r="E65" s="92"/>
      <c r="F65" s="92"/>
      <c r="G65" s="92"/>
      <c r="H65" s="92"/>
      <c r="I65" s="92"/>
      <c r="J65" s="92"/>
      <c r="K65" s="92"/>
      <c r="L65" s="92"/>
    </row>
    <row r="66" spans="2:12" x14ac:dyDescent="0.2">
      <c r="B66" s="92"/>
      <c r="C66" s="92"/>
      <c r="D66" s="92"/>
      <c r="E66" s="92"/>
      <c r="F66" s="92"/>
      <c r="G66" s="92"/>
      <c r="H66" s="92"/>
      <c r="I66" s="92"/>
      <c r="J66" s="92"/>
      <c r="K66" s="92"/>
      <c r="L66" s="92"/>
    </row>
    <row r="67" spans="2:12" x14ac:dyDescent="0.2">
      <c r="B67" s="92"/>
      <c r="C67" s="92"/>
      <c r="D67" s="92"/>
      <c r="E67" s="92"/>
      <c r="F67" s="92"/>
      <c r="G67" s="92"/>
      <c r="H67" s="92"/>
      <c r="I67" s="92"/>
      <c r="J67" s="92"/>
      <c r="K67" s="92"/>
      <c r="L67" s="92"/>
    </row>
    <row r="68" spans="2:12" x14ac:dyDescent="0.2">
      <c r="B68" s="92"/>
      <c r="C68" s="92"/>
      <c r="D68" s="92"/>
      <c r="E68" s="92"/>
      <c r="F68" s="92"/>
      <c r="G68" s="92"/>
      <c r="H68" s="92"/>
      <c r="I68" s="92"/>
      <c r="J68" s="92"/>
      <c r="K68" s="92"/>
      <c r="L68" s="92"/>
    </row>
    <row r="69" spans="2:12" x14ac:dyDescent="0.2">
      <c r="B69" s="92"/>
      <c r="C69" s="92"/>
      <c r="D69" s="92"/>
      <c r="E69" s="92"/>
      <c r="F69" s="92"/>
      <c r="G69" s="92"/>
      <c r="H69" s="92"/>
      <c r="I69" s="92"/>
      <c r="J69" s="92"/>
      <c r="K69" s="92"/>
      <c r="L69" s="92"/>
    </row>
    <row r="70" spans="2:12" x14ac:dyDescent="0.2">
      <c r="B70" s="92"/>
      <c r="C70" s="92"/>
      <c r="D70" s="92"/>
      <c r="E70" s="92"/>
      <c r="F70" s="92"/>
      <c r="G70" s="92"/>
      <c r="H70" s="92"/>
      <c r="I70" s="92"/>
      <c r="J70" s="92"/>
      <c r="K70" s="92"/>
      <c r="L70" s="92"/>
    </row>
  </sheetData>
  <mergeCells count="7">
    <mergeCell ref="B39:K39"/>
    <mergeCell ref="B23:K23"/>
    <mergeCell ref="C4:F4"/>
    <mergeCell ref="H4:K4"/>
    <mergeCell ref="B22:K22"/>
    <mergeCell ref="C27:F27"/>
    <mergeCell ref="H27:K27"/>
  </mergeCells>
  <printOptions horizontalCentered="1" verticalCentered="1"/>
  <pageMargins left="0.23622047244094491" right="0.23622047244094491" top="0.15748031496062992" bottom="0.15748031496062992" header="0.31496062992125984" footer="0.31496062992125984"/>
  <pageSetup paperSize="9" scale="66"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topLeftCell="A40" zoomScaleNormal="100" zoomScaleSheetLayoutView="100" workbookViewId="0"/>
  </sheetViews>
  <sheetFormatPr baseColWidth="10" defaultRowHeight="12.75" x14ac:dyDescent="0.2"/>
  <cols>
    <col min="1" max="1" width="1.625" style="92" customWidth="1"/>
    <col min="2" max="2" width="34.375" style="92" customWidth="1"/>
    <col min="3" max="4" width="11" style="295"/>
    <col min="5" max="5" width="11" style="92"/>
    <col min="6" max="6" width="11" style="295"/>
    <col min="7" max="7" width="1.625" style="295" customWidth="1"/>
    <col min="8" max="8" width="9.75" style="295" customWidth="1"/>
    <col min="9" max="9" width="10.25" style="295" customWidth="1"/>
    <col min="10" max="10" width="11.5" style="92" customWidth="1"/>
    <col min="11" max="11" width="11.75" style="295" customWidth="1"/>
    <col min="12" max="12" width="1.625" style="92" customWidth="1"/>
    <col min="13" max="16384" width="11" style="50"/>
  </cols>
  <sheetData>
    <row r="1" spans="1:12" x14ac:dyDescent="0.2">
      <c r="A1" s="159"/>
      <c r="B1" s="158" t="s">
        <v>277</v>
      </c>
      <c r="C1" s="589"/>
      <c r="D1" s="589"/>
      <c r="E1" s="159"/>
      <c r="F1" s="589"/>
      <c r="G1" s="589"/>
      <c r="H1" s="589"/>
      <c r="I1" s="589"/>
      <c r="J1" s="159"/>
      <c r="K1" s="589"/>
      <c r="L1" s="159"/>
    </row>
    <row r="2" spans="1:12" x14ac:dyDescent="0.2">
      <c r="A2" s="159"/>
      <c r="B2" s="158" t="s">
        <v>38</v>
      </c>
      <c r="C2" s="589"/>
      <c r="D2" s="589"/>
      <c r="E2" s="159"/>
      <c r="F2" s="589"/>
      <c r="G2" s="589"/>
      <c r="H2" s="589"/>
      <c r="I2" s="589"/>
      <c r="J2" s="159"/>
      <c r="K2" s="589"/>
      <c r="L2" s="159"/>
    </row>
    <row r="3" spans="1:12" x14ac:dyDescent="0.2">
      <c r="A3" s="159"/>
      <c r="B3" s="403" t="s">
        <v>274</v>
      </c>
      <c r="C3" s="589"/>
      <c r="D3" s="589"/>
      <c r="E3" s="159"/>
      <c r="F3" s="589"/>
      <c r="G3" s="589"/>
      <c r="H3" s="589"/>
      <c r="I3" s="589"/>
      <c r="J3" s="159"/>
      <c r="K3" s="589"/>
      <c r="L3" s="159"/>
    </row>
    <row r="4" spans="1:12" x14ac:dyDescent="0.2">
      <c r="B4" s="574"/>
      <c r="C4" s="972">
        <v>2016</v>
      </c>
      <c r="D4" s="972"/>
      <c r="E4" s="972"/>
      <c r="F4" s="972"/>
      <c r="G4" s="590"/>
      <c r="H4" s="972">
        <v>2017</v>
      </c>
      <c r="I4" s="972"/>
      <c r="J4" s="972"/>
      <c r="K4" s="972"/>
    </row>
    <row r="5" spans="1:12" ht="5.25" customHeight="1" x14ac:dyDescent="0.2">
      <c r="B5" s="540"/>
      <c r="C5" s="794"/>
      <c r="D5" s="794"/>
      <c r="E5" s="794"/>
      <c r="F5" s="794"/>
      <c r="G5" s="599"/>
      <c r="H5" s="794"/>
      <c r="I5" s="794"/>
      <c r="J5" s="794"/>
      <c r="K5" s="794"/>
    </row>
    <row r="6" spans="1:12" x14ac:dyDescent="0.2">
      <c r="A6" s="159"/>
      <c r="B6" s="163"/>
      <c r="C6" s="719" t="s">
        <v>40</v>
      </c>
      <c r="D6" s="719" t="s">
        <v>41</v>
      </c>
      <c r="E6" s="719" t="s">
        <v>42</v>
      </c>
      <c r="F6" s="656" t="s">
        <v>43</v>
      </c>
      <c r="G6" s="598"/>
      <c r="H6" s="719" t="s">
        <v>40</v>
      </c>
      <c r="I6" s="719" t="s">
        <v>41</v>
      </c>
      <c r="J6" s="719" t="s">
        <v>42</v>
      </c>
      <c r="K6" s="656" t="s">
        <v>43</v>
      </c>
      <c r="L6" s="159"/>
    </row>
    <row r="7" spans="1:12" ht="5.25" customHeight="1" x14ac:dyDescent="0.2">
      <c r="B7" s="126"/>
      <c r="C7" s="226"/>
      <c r="D7" s="226"/>
      <c r="E7" s="226"/>
      <c r="F7" s="226"/>
      <c r="G7" s="597"/>
      <c r="H7" s="226"/>
      <c r="I7" s="226"/>
      <c r="J7" s="226"/>
      <c r="K7" s="226"/>
    </row>
    <row r="8" spans="1:12" ht="5.25" customHeight="1" x14ac:dyDescent="0.2">
      <c r="B8" s="544"/>
      <c r="C8" s="216"/>
      <c r="D8" s="216"/>
      <c r="E8" s="216"/>
      <c r="F8" s="216"/>
      <c r="G8" s="105"/>
      <c r="H8" s="216"/>
      <c r="I8" s="216"/>
      <c r="J8" s="216"/>
      <c r="K8" s="216"/>
    </row>
    <row r="9" spans="1:12" x14ac:dyDescent="0.2">
      <c r="A9" s="159"/>
      <c r="B9" s="484" t="s">
        <v>44</v>
      </c>
      <c r="C9" s="67">
        <v>12741.5</v>
      </c>
      <c r="D9" s="67">
        <v>12481.1</v>
      </c>
      <c r="E9" s="67">
        <v>12430</v>
      </c>
      <c r="F9" s="327">
        <v>12301.3</v>
      </c>
      <c r="G9" s="67"/>
      <c r="H9" s="67">
        <v>12210.5</v>
      </c>
      <c r="I9" s="67">
        <v>12142.9</v>
      </c>
      <c r="J9" s="67">
        <v>12248.6</v>
      </c>
      <c r="K9" s="327">
        <v>12227.9</v>
      </c>
      <c r="L9" s="159"/>
    </row>
    <row r="10" spans="1:12" x14ac:dyDescent="0.2">
      <c r="A10" s="159"/>
      <c r="B10" s="411" t="s">
        <v>45</v>
      </c>
      <c r="C10" s="69">
        <v>1459</v>
      </c>
      <c r="D10" s="69">
        <v>1438.4</v>
      </c>
      <c r="E10" s="69">
        <v>1422.8</v>
      </c>
      <c r="F10" s="329">
        <v>1406.5</v>
      </c>
      <c r="G10" s="69"/>
      <c r="H10" s="69">
        <v>1380.5</v>
      </c>
      <c r="I10" s="69">
        <v>1365.1</v>
      </c>
      <c r="J10" s="69">
        <v>1350.5</v>
      </c>
      <c r="K10" s="329">
        <v>1326.5</v>
      </c>
      <c r="L10" s="159"/>
    </row>
    <row r="11" spans="1:12" x14ac:dyDescent="0.2">
      <c r="A11" s="159"/>
      <c r="B11" s="411" t="s">
        <v>46</v>
      </c>
      <c r="C11" s="69">
        <v>1109.0999999999999</v>
      </c>
      <c r="D11" s="69">
        <v>1150.8</v>
      </c>
      <c r="E11" s="69">
        <v>1146.2</v>
      </c>
      <c r="F11" s="329">
        <v>1140.5</v>
      </c>
      <c r="G11" s="69"/>
      <c r="H11" s="69">
        <v>1138.8</v>
      </c>
      <c r="I11" s="69">
        <v>1162.9000000000001</v>
      </c>
      <c r="J11" s="69">
        <v>1170.4000000000001</v>
      </c>
      <c r="K11" s="329">
        <v>1160.8</v>
      </c>
      <c r="L11" s="159"/>
    </row>
    <row r="12" spans="1:12" x14ac:dyDescent="0.2">
      <c r="A12" s="159"/>
      <c r="B12" s="412" t="s">
        <v>47</v>
      </c>
      <c r="C12" s="69">
        <v>1098.4000000000001</v>
      </c>
      <c r="D12" s="69">
        <v>1093.3</v>
      </c>
      <c r="E12" s="69">
        <v>1096.7</v>
      </c>
      <c r="F12" s="329">
        <v>1090.3</v>
      </c>
      <c r="G12" s="69"/>
      <c r="H12" s="69">
        <v>1088.0999999999999</v>
      </c>
      <c r="I12" s="69">
        <v>1111.5999999999999</v>
      </c>
      <c r="J12" s="69">
        <v>1118.5999999999999</v>
      </c>
      <c r="K12" s="329">
        <v>1108.5</v>
      </c>
      <c r="L12" s="159"/>
    </row>
    <row r="13" spans="1:12" x14ac:dyDescent="0.2">
      <c r="A13" s="159"/>
      <c r="B13" s="421" t="s">
        <v>342</v>
      </c>
      <c r="C13" s="69">
        <v>268.89999999999998</v>
      </c>
      <c r="D13" s="69">
        <v>290.2</v>
      </c>
      <c r="E13" s="69">
        <v>312.2</v>
      </c>
      <c r="F13" s="329">
        <v>324.3</v>
      </c>
      <c r="G13" s="69"/>
      <c r="H13" s="69">
        <v>329</v>
      </c>
      <c r="I13" s="69">
        <v>341.9</v>
      </c>
      <c r="J13" s="69">
        <v>354.3</v>
      </c>
      <c r="K13" s="329">
        <v>360</v>
      </c>
      <c r="L13" s="159"/>
    </row>
    <row r="14" spans="1:12" x14ac:dyDescent="0.2">
      <c r="A14" s="159"/>
      <c r="B14" s="411" t="s">
        <v>226</v>
      </c>
      <c r="C14" s="69">
        <v>9527.9</v>
      </c>
      <c r="D14" s="69">
        <v>9235.1</v>
      </c>
      <c r="E14" s="69">
        <v>9199.7999999999993</v>
      </c>
      <c r="F14" s="329">
        <v>9093.9</v>
      </c>
      <c r="G14" s="69"/>
      <c r="H14" s="69">
        <v>9034.4</v>
      </c>
      <c r="I14" s="69">
        <v>8945.2999999999993</v>
      </c>
      <c r="J14" s="69">
        <v>9044.6</v>
      </c>
      <c r="K14" s="329">
        <v>9056.6</v>
      </c>
      <c r="L14" s="159"/>
    </row>
    <row r="15" spans="1:12" x14ac:dyDescent="0.2">
      <c r="A15" s="159"/>
      <c r="B15" s="412" t="s">
        <v>49</v>
      </c>
      <c r="C15" s="69">
        <v>6524.9</v>
      </c>
      <c r="D15" s="69">
        <v>6150.1</v>
      </c>
      <c r="E15" s="69">
        <v>6070.5</v>
      </c>
      <c r="F15" s="329">
        <v>5956</v>
      </c>
      <c r="G15" s="69"/>
      <c r="H15" s="69">
        <v>5891.1</v>
      </c>
      <c r="I15" s="69">
        <v>5817.3</v>
      </c>
      <c r="J15" s="69">
        <v>5889.7</v>
      </c>
      <c r="K15" s="329">
        <v>5849.2</v>
      </c>
      <c r="L15" s="159"/>
    </row>
    <row r="16" spans="1:12" x14ac:dyDescent="0.2">
      <c r="A16" s="159"/>
      <c r="B16" s="412" t="s">
        <v>50</v>
      </c>
      <c r="C16" s="69">
        <v>3002.9</v>
      </c>
      <c r="D16" s="69">
        <v>3085</v>
      </c>
      <c r="E16" s="69">
        <v>3129.2</v>
      </c>
      <c r="F16" s="329">
        <v>3137.9</v>
      </c>
      <c r="G16" s="69"/>
      <c r="H16" s="69">
        <v>3143.3</v>
      </c>
      <c r="I16" s="69">
        <v>3128</v>
      </c>
      <c r="J16" s="69">
        <v>3154.9</v>
      </c>
      <c r="K16" s="329">
        <v>3207.4</v>
      </c>
      <c r="L16" s="159"/>
    </row>
    <row r="17" spans="1:12" x14ac:dyDescent="0.2">
      <c r="A17" s="159"/>
      <c r="B17" s="532" t="s">
        <v>51</v>
      </c>
      <c r="C17" s="69">
        <v>331.2</v>
      </c>
      <c r="D17" s="69">
        <v>354.8</v>
      </c>
      <c r="E17" s="69">
        <v>378</v>
      </c>
      <c r="F17" s="329">
        <v>369.4</v>
      </c>
      <c r="G17" s="69"/>
      <c r="H17" s="69">
        <v>377.8</v>
      </c>
      <c r="I17" s="69">
        <v>387</v>
      </c>
      <c r="J17" s="69">
        <v>405.6</v>
      </c>
      <c r="K17" s="329">
        <v>409.5</v>
      </c>
      <c r="L17" s="159"/>
    </row>
    <row r="18" spans="1:12" x14ac:dyDescent="0.2">
      <c r="A18" s="159"/>
      <c r="B18" s="411" t="s">
        <v>52</v>
      </c>
      <c r="C18" s="69">
        <v>645.6</v>
      </c>
      <c r="D18" s="69">
        <v>656.8</v>
      </c>
      <c r="E18" s="69">
        <v>661.3</v>
      </c>
      <c r="F18" s="329">
        <v>660.5</v>
      </c>
      <c r="G18" s="69"/>
      <c r="H18" s="69">
        <v>656.8</v>
      </c>
      <c r="I18" s="69">
        <v>669.7</v>
      </c>
      <c r="J18" s="69">
        <v>683.1</v>
      </c>
      <c r="K18" s="329">
        <v>684</v>
      </c>
      <c r="L18" s="159"/>
    </row>
    <row r="19" spans="1:12" x14ac:dyDescent="0.2">
      <c r="A19" s="159"/>
      <c r="B19" s="484" t="s">
        <v>53</v>
      </c>
      <c r="C19" s="67">
        <v>5.2</v>
      </c>
      <c r="D19" s="67">
        <v>5.0999999999999996</v>
      </c>
      <c r="E19" s="67">
        <v>5.0999999999999996</v>
      </c>
      <c r="F19" s="327">
        <v>5.0999999999999996</v>
      </c>
      <c r="G19" s="67"/>
      <c r="H19" s="67">
        <v>5.3</v>
      </c>
      <c r="I19" s="67">
        <v>5.2</v>
      </c>
      <c r="J19" s="67">
        <v>5.2</v>
      </c>
      <c r="K19" s="327">
        <v>5.2</v>
      </c>
      <c r="L19" s="159"/>
    </row>
    <row r="20" spans="1:12" ht="5.25" customHeight="1" x14ac:dyDescent="0.2">
      <c r="B20" s="776"/>
      <c r="C20" s="679"/>
      <c r="D20" s="679"/>
      <c r="E20" s="679"/>
      <c r="F20" s="583"/>
      <c r="G20" s="679"/>
      <c r="H20" s="679"/>
      <c r="I20" s="679"/>
      <c r="J20" s="679"/>
      <c r="K20" s="583"/>
    </row>
    <row r="21" spans="1:12" x14ac:dyDescent="0.2">
      <c r="B21" s="559" t="s">
        <v>54</v>
      </c>
      <c r="C21" s="431">
        <v>12746.7</v>
      </c>
      <c r="D21" s="431">
        <v>12486.2</v>
      </c>
      <c r="E21" s="431">
        <v>12435.2</v>
      </c>
      <c r="F21" s="430">
        <v>12306.5</v>
      </c>
      <c r="G21" s="431"/>
      <c r="H21" s="431">
        <v>12215.7</v>
      </c>
      <c r="I21" s="431">
        <v>12148.1</v>
      </c>
      <c r="J21" s="431">
        <v>12253.8</v>
      </c>
      <c r="K21" s="430">
        <v>12233</v>
      </c>
    </row>
    <row r="22" spans="1:12" ht="3.75" customHeight="1" x14ac:dyDescent="0.2">
      <c r="B22" s="87"/>
      <c r="C22" s="67"/>
      <c r="D22" s="67"/>
      <c r="E22" s="87"/>
      <c r="F22" s="67"/>
      <c r="G22" s="67"/>
      <c r="H22" s="67"/>
      <c r="I22" s="67"/>
      <c r="J22" s="87"/>
      <c r="K22" s="67"/>
    </row>
    <row r="23" spans="1:12" x14ac:dyDescent="0.2">
      <c r="A23" s="159"/>
      <c r="B23" s="1002" t="s">
        <v>55</v>
      </c>
      <c r="C23" s="1002"/>
      <c r="D23" s="1002"/>
      <c r="E23" s="1002"/>
      <c r="F23" s="1002"/>
      <c r="G23" s="1002"/>
      <c r="H23" s="1002"/>
      <c r="I23" s="1002"/>
      <c r="J23" s="1002"/>
      <c r="K23" s="1002"/>
      <c r="L23" s="159"/>
    </row>
    <row r="24" spans="1:12" x14ac:dyDescent="0.2">
      <c r="A24" s="159"/>
      <c r="B24" s="159"/>
      <c r="C24" s="589"/>
      <c r="D24" s="589"/>
      <c r="E24" s="159"/>
      <c r="F24" s="589"/>
      <c r="G24" s="589"/>
      <c r="H24" s="589"/>
      <c r="I24" s="589"/>
      <c r="J24" s="159"/>
      <c r="K24" s="589"/>
      <c r="L24" s="159"/>
    </row>
    <row r="25" spans="1:12" x14ac:dyDescent="0.2">
      <c r="A25" s="159"/>
      <c r="B25" s="159"/>
      <c r="C25" s="589"/>
      <c r="D25" s="589"/>
      <c r="E25" s="159"/>
      <c r="F25" s="589"/>
      <c r="G25" s="589"/>
      <c r="H25" s="589"/>
      <c r="I25" s="589"/>
      <c r="J25" s="159"/>
      <c r="K25" s="589"/>
      <c r="L25" s="159"/>
    </row>
    <row r="26" spans="1:12" x14ac:dyDescent="0.2">
      <c r="A26" s="159"/>
      <c r="B26" s="230"/>
      <c r="C26" s="589"/>
      <c r="D26" s="589"/>
      <c r="E26" s="159"/>
      <c r="F26" s="589"/>
      <c r="G26" s="589"/>
      <c r="H26" s="589"/>
      <c r="I26" s="589"/>
      <c r="J26" s="159"/>
      <c r="K26" s="589"/>
      <c r="L26" s="159"/>
    </row>
    <row r="27" spans="1:12" x14ac:dyDescent="0.2">
      <c r="A27" s="159"/>
      <c r="B27" s="230" t="s">
        <v>245</v>
      </c>
      <c r="C27" s="589"/>
      <c r="D27" s="589"/>
      <c r="E27" s="159"/>
      <c r="F27" s="589"/>
      <c r="G27" s="589"/>
      <c r="H27" s="589"/>
      <c r="I27" s="589"/>
      <c r="J27" s="159"/>
      <c r="K27" s="589"/>
      <c r="L27" s="159"/>
    </row>
    <row r="28" spans="1:12" x14ac:dyDescent="0.2">
      <c r="B28" s="170" t="s">
        <v>165</v>
      </c>
      <c r="C28" s="966">
        <v>2016</v>
      </c>
      <c r="D28" s="966"/>
      <c r="E28" s="966"/>
      <c r="F28" s="966"/>
      <c r="G28" s="603"/>
      <c r="H28" s="966">
        <v>2017</v>
      </c>
      <c r="I28" s="966"/>
      <c r="J28" s="966"/>
      <c r="K28" s="966"/>
    </row>
    <row r="29" spans="1:12" ht="5.25" customHeight="1" x14ac:dyDescent="0.2">
      <c r="B29" s="560"/>
      <c r="C29" s="794"/>
      <c r="D29" s="794"/>
      <c r="E29" s="794"/>
      <c r="F29" s="794"/>
      <c r="G29" s="794"/>
      <c r="H29" s="794"/>
      <c r="I29" s="794"/>
      <c r="J29" s="794"/>
      <c r="K29" s="794"/>
    </row>
    <row r="30" spans="1:12" ht="5.25" customHeight="1" x14ac:dyDescent="0.2">
      <c r="B30" s="140"/>
      <c r="C30" s="601"/>
      <c r="D30" s="601"/>
      <c r="E30" s="601"/>
      <c r="F30" s="601"/>
      <c r="G30" s="605"/>
      <c r="H30" s="601"/>
      <c r="I30" s="601"/>
      <c r="J30" s="601"/>
      <c r="K30" s="601"/>
    </row>
    <row r="31" spans="1:12" ht="13.5" customHeight="1" x14ac:dyDescent="0.2">
      <c r="A31" s="159"/>
      <c r="B31" s="139"/>
      <c r="C31" s="719" t="s">
        <v>40</v>
      </c>
      <c r="D31" s="719" t="s">
        <v>41</v>
      </c>
      <c r="E31" s="719" t="s">
        <v>42</v>
      </c>
      <c r="F31" s="656" t="s">
        <v>43</v>
      </c>
      <c r="G31" s="598"/>
      <c r="H31" s="719" t="s">
        <v>40</v>
      </c>
      <c r="I31" s="719" t="s">
        <v>41</v>
      </c>
      <c r="J31" s="719" t="s">
        <v>42</v>
      </c>
      <c r="K31" s="656" t="s">
        <v>43</v>
      </c>
      <c r="L31" s="159"/>
    </row>
    <row r="32" spans="1:12" ht="5.25" customHeight="1" x14ac:dyDescent="0.2">
      <c r="B32" s="533"/>
      <c r="C32" s="604"/>
      <c r="D32" s="604"/>
      <c r="E32" s="604"/>
      <c r="F32" s="604"/>
      <c r="G32" s="604"/>
      <c r="H32" s="604"/>
      <c r="I32" s="604"/>
      <c r="J32" s="604"/>
      <c r="K32" s="604"/>
    </row>
    <row r="33" spans="1:12" ht="5.25" customHeight="1" x14ac:dyDescent="0.2">
      <c r="B33" s="140"/>
      <c r="C33" s="521"/>
      <c r="D33" s="521"/>
      <c r="E33" s="521"/>
      <c r="F33" s="521"/>
      <c r="G33" s="521"/>
      <c r="H33" s="521"/>
      <c r="I33" s="521"/>
      <c r="J33" s="521"/>
      <c r="K33" s="521"/>
    </row>
    <row r="34" spans="1:12" ht="13.5" customHeight="1" x14ac:dyDescent="0.2">
      <c r="A34" s="70"/>
      <c r="B34" s="485" t="s">
        <v>57</v>
      </c>
      <c r="C34" s="489">
        <v>0.315</v>
      </c>
      <c r="D34" s="489">
        <v>0.33400000000000002</v>
      </c>
      <c r="E34" s="489">
        <v>0.34</v>
      </c>
      <c r="F34" s="490">
        <v>0.34499999999999997</v>
      </c>
      <c r="G34" s="503"/>
      <c r="H34" s="489">
        <v>0.34799999999999998</v>
      </c>
      <c r="I34" s="489">
        <v>0.35</v>
      </c>
      <c r="J34" s="489">
        <v>0.34899999999999998</v>
      </c>
      <c r="K34" s="490">
        <v>0.35399999999999998</v>
      </c>
      <c r="L34" s="487"/>
    </row>
    <row r="35" spans="1:12" ht="13.5" customHeight="1" x14ac:dyDescent="0.2">
      <c r="A35" s="70"/>
      <c r="B35" s="485" t="s">
        <v>58</v>
      </c>
      <c r="C35" s="767">
        <v>2957.17</v>
      </c>
      <c r="D35" s="767">
        <v>2864.07</v>
      </c>
      <c r="E35" s="767">
        <v>2883.2089999999998</v>
      </c>
      <c r="F35" s="766">
        <v>2902.3560000000002</v>
      </c>
      <c r="G35" s="503"/>
      <c r="H35" s="767">
        <v>2962</v>
      </c>
      <c r="I35" s="767">
        <v>2894.614</v>
      </c>
      <c r="J35" s="767">
        <v>2933</v>
      </c>
      <c r="K35" s="766">
        <v>3286</v>
      </c>
      <c r="L35" s="487"/>
    </row>
    <row r="36" spans="1:12" ht="14.25" customHeight="1" x14ac:dyDescent="0.2">
      <c r="A36" s="1"/>
      <c r="B36" s="231" t="s">
        <v>377</v>
      </c>
      <c r="C36" s="110">
        <v>0.32900000000000001</v>
      </c>
      <c r="D36" s="110">
        <v>0.33</v>
      </c>
      <c r="E36" s="110">
        <v>0.33500000000000002</v>
      </c>
      <c r="F36" s="111">
        <v>0.34200000000000003</v>
      </c>
      <c r="G36" s="870"/>
      <c r="H36" s="110">
        <v>0.35299999999999998</v>
      </c>
      <c r="I36" s="110">
        <v>0.35</v>
      </c>
      <c r="J36" s="110">
        <v>0.35099999999999998</v>
      </c>
      <c r="K36" s="111">
        <v>0.39300000000000002</v>
      </c>
      <c r="L36" s="480"/>
    </row>
    <row r="37" spans="1:12" ht="13.5" customHeight="1" x14ac:dyDescent="0.2">
      <c r="A37" s="70"/>
      <c r="B37" s="485" t="s">
        <v>232</v>
      </c>
      <c r="C37" s="767">
        <v>1179.634</v>
      </c>
      <c r="D37" s="767">
        <v>1340.873</v>
      </c>
      <c r="E37" s="767">
        <v>1583.4490000000001</v>
      </c>
      <c r="F37" s="766">
        <v>1743.729</v>
      </c>
      <c r="G37" s="503"/>
      <c r="H37" s="767">
        <v>1837</v>
      </c>
      <c r="I37" s="767">
        <v>1879.7049999999999</v>
      </c>
      <c r="J37" s="767">
        <v>2211</v>
      </c>
      <c r="K37" s="766">
        <v>2517</v>
      </c>
      <c r="L37" s="487"/>
    </row>
    <row r="38" spans="1:12" ht="14.25" customHeight="1" x14ac:dyDescent="0.2">
      <c r="A38" s="1"/>
      <c r="B38" s="139" t="s">
        <v>378</v>
      </c>
      <c r="C38" s="110">
        <v>0.128</v>
      </c>
      <c r="D38" s="110">
        <v>0.151</v>
      </c>
      <c r="E38" s="110">
        <v>0.17899999999999999</v>
      </c>
      <c r="F38" s="111">
        <v>0.2</v>
      </c>
      <c r="G38" s="445"/>
      <c r="H38" s="110">
        <v>0.21199999999999999</v>
      </c>
      <c r="I38" s="110">
        <v>0.22</v>
      </c>
      <c r="J38" s="110">
        <v>0.25600000000000001</v>
      </c>
      <c r="K38" s="111">
        <v>0.29099999999999998</v>
      </c>
      <c r="L38" s="122"/>
    </row>
    <row r="39" spans="1:12" ht="13.5" customHeight="1" x14ac:dyDescent="0.2">
      <c r="A39" s="70"/>
      <c r="B39" s="484" t="s">
        <v>412</v>
      </c>
      <c r="C39" s="489">
        <v>3.5999999999999997E-2</v>
      </c>
      <c r="D39" s="489">
        <v>3.6999999999999998E-2</v>
      </c>
      <c r="E39" s="489">
        <v>3.2000000000000001E-2</v>
      </c>
      <c r="F39" s="490">
        <v>3.5999999999999997E-2</v>
      </c>
      <c r="G39" s="503"/>
      <c r="H39" s="489">
        <v>3.3000000000000002E-2</v>
      </c>
      <c r="I39" s="489">
        <v>3.4000000000000002E-2</v>
      </c>
      <c r="J39" s="489">
        <v>0.03</v>
      </c>
      <c r="K39" s="490">
        <v>3.4000000000000002E-2</v>
      </c>
      <c r="L39" s="487"/>
    </row>
    <row r="40" spans="1:12" ht="13.5" customHeight="1" x14ac:dyDescent="0.2">
      <c r="A40" s="70"/>
      <c r="B40" s="411" t="s">
        <v>258</v>
      </c>
      <c r="C40" s="488">
        <v>0.02</v>
      </c>
      <c r="D40" s="488">
        <v>2.1000000000000001E-2</v>
      </c>
      <c r="E40" s="488">
        <v>2.1999999999999999E-2</v>
      </c>
      <c r="F40" s="111">
        <v>2.4E-2</v>
      </c>
      <c r="G40" s="486"/>
      <c r="H40" s="488">
        <v>2.4E-2</v>
      </c>
      <c r="I40" s="488">
        <v>2.5999999999999999E-2</v>
      </c>
      <c r="J40" s="488">
        <v>2.7E-2</v>
      </c>
      <c r="K40" s="490">
        <v>2.5999999999999999E-2</v>
      </c>
      <c r="L40" s="486"/>
    </row>
    <row r="41" spans="1:12" ht="13.5" customHeight="1" x14ac:dyDescent="0.2">
      <c r="A41" s="452"/>
      <c r="B41" s="485" t="s">
        <v>414</v>
      </c>
      <c r="C41" s="489">
        <v>3.5999999999999997E-2</v>
      </c>
      <c r="D41" s="489">
        <v>3.6999999999999998E-2</v>
      </c>
      <c r="E41" s="489">
        <v>3.5000000000000003E-2</v>
      </c>
      <c r="F41" s="490">
        <v>3.5999999999999997E-2</v>
      </c>
      <c r="G41" s="503"/>
      <c r="H41" s="489">
        <v>3.3000000000000002E-2</v>
      </c>
      <c r="I41" s="489">
        <v>3.3000000000000002E-2</v>
      </c>
      <c r="J41" s="489">
        <v>3.2000000000000001E-2</v>
      </c>
      <c r="K41" s="490">
        <v>3.2000000000000001E-2</v>
      </c>
      <c r="L41" s="46"/>
    </row>
    <row r="42" spans="1:12" ht="13.5" customHeight="1" x14ac:dyDescent="0.2">
      <c r="A42" s="192"/>
      <c r="B42" s="907" t="s">
        <v>258</v>
      </c>
      <c r="C42" s="488">
        <v>0.02</v>
      </c>
      <c r="D42" s="488">
        <v>2.1000000000000001E-2</v>
      </c>
      <c r="E42" s="488">
        <v>2.3E-2</v>
      </c>
      <c r="F42" s="111">
        <v>2.4E-2</v>
      </c>
      <c r="G42" s="486"/>
      <c r="H42" s="488">
        <v>2.4E-2</v>
      </c>
      <c r="I42" s="488">
        <v>2.5000000000000001E-2</v>
      </c>
      <c r="J42" s="488">
        <v>2.5999999999999999E-2</v>
      </c>
      <c r="K42" s="490">
        <v>2.5999999999999999E-2</v>
      </c>
      <c r="L42" s="53"/>
    </row>
    <row r="43" spans="1:12" ht="13.5" customHeight="1" x14ac:dyDescent="0.2">
      <c r="A43" s="192"/>
      <c r="B43" s="485" t="s">
        <v>415</v>
      </c>
      <c r="C43" s="67">
        <v>8.9</v>
      </c>
      <c r="D43" s="67">
        <v>9</v>
      </c>
      <c r="E43" s="67">
        <v>9.1</v>
      </c>
      <c r="F43" s="327">
        <v>9.5</v>
      </c>
      <c r="G43" s="503"/>
      <c r="H43" s="67">
        <v>10.1</v>
      </c>
      <c r="I43" s="67">
        <v>9.7690000000000001</v>
      </c>
      <c r="J43" s="67">
        <v>9.5</v>
      </c>
      <c r="K43" s="327">
        <v>9.3000000000000007</v>
      </c>
      <c r="L43" s="53"/>
    </row>
    <row r="44" spans="1:12" x14ac:dyDescent="0.2">
      <c r="B44" s="513" t="s">
        <v>49</v>
      </c>
      <c r="C44" s="69">
        <v>3</v>
      </c>
      <c r="D44" s="69">
        <v>3</v>
      </c>
      <c r="E44" s="69">
        <v>2.9</v>
      </c>
      <c r="F44" s="329">
        <v>2.6</v>
      </c>
      <c r="G44" s="424"/>
      <c r="H44" s="69">
        <v>2.9</v>
      </c>
      <c r="I44" s="69">
        <v>2.76</v>
      </c>
      <c r="J44" s="69">
        <v>2.6</v>
      </c>
      <c r="K44" s="327">
        <v>2.6</v>
      </c>
    </row>
    <row r="45" spans="1:12" x14ac:dyDescent="0.2">
      <c r="A45" s="159"/>
      <c r="B45" s="513" t="s">
        <v>258</v>
      </c>
      <c r="C45" s="69">
        <v>24.7</v>
      </c>
      <c r="D45" s="69">
        <v>24.8</v>
      </c>
      <c r="E45" s="69">
        <v>24.9</v>
      </c>
      <c r="F45" s="329">
        <v>23.9</v>
      </c>
      <c r="G45" s="424"/>
      <c r="H45" s="69">
        <v>26.6</v>
      </c>
      <c r="I45" s="69">
        <v>25.832000000000001</v>
      </c>
      <c r="J45" s="69">
        <v>25.2</v>
      </c>
      <c r="K45" s="327">
        <v>24.7</v>
      </c>
      <c r="L45" s="159"/>
    </row>
    <row r="46" spans="1:12" x14ac:dyDescent="0.2">
      <c r="A46" s="159"/>
      <c r="B46" s="484" t="s">
        <v>417</v>
      </c>
      <c r="C46" s="86">
        <v>27449</v>
      </c>
      <c r="D46" s="86">
        <v>55131</v>
      </c>
      <c r="E46" s="86">
        <v>90932</v>
      </c>
      <c r="F46" s="65">
        <v>131081</v>
      </c>
      <c r="G46" s="87"/>
      <c r="H46" s="86">
        <v>42969</v>
      </c>
      <c r="I46" s="86">
        <v>92426.005000000005</v>
      </c>
      <c r="J46" s="86">
        <v>150683</v>
      </c>
      <c r="K46" s="65">
        <v>212517</v>
      </c>
      <c r="L46" s="159"/>
    </row>
    <row r="47" spans="1:12" ht="5.25" customHeight="1" x14ac:dyDescent="0.2">
      <c r="B47" s="776"/>
      <c r="C47" s="909"/>
      <c r="D47" s="909"/>
      <c r="E47" s="909"/>
      <c r="F47" s="909"/>
      <c r="G47" s="909"/>
      <c r="H47" s="909"/>
      <c r="I47" s="909"/>
      <c r="J47" s="909"/>
      <c r="K47" s="909"/>
    </row>
    <row r="48" spans="1:12" ht="4.5" customHeight="1" x14ac:dyDescent="0.2">
      <c r="B48" s="876"/>
      <c r="C48" s="876"/>
      <c r="D48" s="876"/>
      <c r="E48" s="876"/>
      <c r="F48" s="910"/>
      <c r="G48" s="910"/>
      <c r="H48" s="876"/>
      <c r="I48" s="876"/>
      <c r="J48" s="876"/>
      <c r="K48" s="910"/>
    </row>
    <row r="49" spans="1:12" x14ac:dyDescent="0.2">
      <c r="A49" s="159"/>
      <c r="B49" s="484" t="s">
        <v>418</v>
      </c>
      <c r="C49" s="87">
        <v>13.1</v>
      </c>
      <c r="D49" s="87">
        <v>13.3</v>
      </c>
      <c r="E49" s="87">
        <v>14.8</v>
      </c>
      <c r="F49" s="327">
        <v>14.5</v>
      </c>
      <c r="G49" s="564"/>
      <c r="H49" s="87">
        <v>13</v>
      </c>
      <c r="I49" s="87">
        <v>12.821</v>
      </c>
      <c r="J49" s="87">
        <v>12.5</v>
      </c>
      <c r="K49" s="327">
        <v>12.4</v>
      </c>
      <c r="L49" s="159"/>
    </row>
    <row r="50" spans="1:12" x14ac:dyDescent="0.2">
      <c r="A50" s="159"/>
      <c r="B50" s="484" t="s">
        <v>419</v>
      </c>
      <c r="C50" s="87">
        <v>24.4</v>
      </c>
      <c r="D50" s="87">
        <v>24.6</v>
      </c>
      <c r="E50" s="87">
        <v>24.8</v>
      </c>
      <c r="F50" s="327">
        <v>25.2</v>
      </c>
      <c r="G50" s="564"/>
      <c r="H50" s="87">
        <v>26.1</v>
      </c>
      <c r="I50" s="87">
        <v>25.629000000000001</v>
      </c>
      <c r="J50" s="87">
        <v>24.9</v>
      </c>
      <c r="K50" s="327">
        <v>24.5</v>
      </c>
      <c r="L50" s="159"/>
    </row>
    <row r="51" spans="1:12" x14ac:dyDescent="0.2">
      <c r="A51" s="159"/>
      <c r="B51" s="484" t="s">
        <v>420</v>
      </c>
      <c r="C51" s="87">
        <v>16.2</v>
      </c>
      <c r="D51" s="87">
        <v>16.600000000000001</v>
      </c>
      <c r="E51" s="87">
        <v>18</v>
      </c>
      <c r="F51" s="327">
        <v>17.5</v>
      </c>
      <c r="G51" s="564"/>
      <c r="H51" s="87">
        <v>18.8</v>
      </c>
      <c r="I51" s="87">
        <v>18.122</v>
      </c>
      <c r="J51" s="87">
        <v>17.399999999999999</v>
      </c>
      <c r="K51" s="327">
        <v>17.3</v>
      </c>
      <c r="L51" s="159"/>
    </row>
    <row r="52" spans="1:12" x14ac:dyDescent="0.2">
      <c r="B52" s="484" t="s">
        <v>416</v>
      </c>
      <c r="C52" s="135">
        <v>321246</v>
      </c>
      <c r="D52" s="135">
        <v>665841</v>
      </c>
      <c r="E52" s="135">
        <v>1050624</v>
      </c>
      <c r="F52" s="65">
        <v>1490584</v>
      </c>
      <c r="G52" s="135"/>
      <c r="H52" s="135">
        <v>434322</v>
      </c>
      <c r="I52" s="135">
        <v>970591.90300000005</v>
      </c>
      <c r="J52" s="135">
        <v>1502438</v>
      </c>
      <c r="K52" s="65">
        <v>2006161</v>
      </c>
    </row>
    <row r="53" spans="1:12" s="602" customFormat="1" ht="5.25" customHeight="1" x14ac:dyDescent="0.2">
      <c r="A53" s="589"/>
      <c r="B53" s="758"/>
      <c r="C53" s="759"/>
      <c r="D53" s="759"/>
      <c r="E53" s="759"/>
      <c r="F53" s="759"/>
      <c r="G53" s="759"/>
      <c r="H53" s="759"/>
      <c r="I53" s="759"/>
      <c r="J53" s="759"/>
      <c r="K53" s="759"/>
      <c r="L53" s="589"/>
    </row>
    <row r="54" spans="1:12" s="602" customFormat="1" x14ac:dyDescent="0.2">
      <c r="A54" s="295"/>
      <c r="B54" s="1005" t="s">
        <v>149</v>
      </c>
      <c r="C54" s="1005"/>
      <c r="D54" s="1005"/>
      <c r="E54" s="1005"/>
      <c r="F54" s="1005"/>
      <c r="G54" s="1005"/>
      <c r="H54" s="1005"/>
      <c r="I54" s="1005"/>
      <c r="J54" s="1005"/>
      <c r="K54" s="204"/>
      <c r="L54" s="295"/>
    </row>
    <row r="55" spans="1:12" s="602" customFormat="1" ht="12.75" customHeight="1" x14ac:dyDescent="0.2">
      <c r="A55" s="295"/>
      <c r="B55" s="965" t="s">
        <v>259</v>
      </c>
      <c r="C55" s="965"/>
      <c r="D55" s="965"/>
      <c r="E55" s="965"/>
      <c r="F55" s="965"/>
      <c r="G55" s="965"/>
      <c r="H55" s="965"/>
      <c r="I55" s="965"/>
      <c r="J55" s="965"/>
      <c r="K55" s="851"/>
      <c r="L55" s="295"/>
    </row>
    <row r="56" spans="1:12" s="602" customFormat="1" ht="37.5" customHeight="1" x14ac:dyDescent="0.2">
      <c r="A56" s="295"/>
      <c r="B56" s="965" t="s">
        <v>246</v>
      </c>
      <c r="C56" s="965"/>
      <c r="D56" s="965"/>
      <c r="E56" s="965"/>
      <c r="F56" s="965"/>
      <c r="G56" s="965"/>
      <c r="H56" s="965"/>
      <c r="I56" s="965"/>
      <c r="J56" s="965"/>
      <c r="K56" s="965"/>
      <c r="L56" s="295"/>
    </row>
    <row r="57" spans="1:12" x14ac:dyDescent="0.2">
      <c r="B57" s="965" t="s">
        <v>260</v>
      </c>
      <c r="C57" s="965"/>
      <c r="D57" s="965"/>
      <c r="E57" s="965"/>
      <c r="F57" s="965"/>
      <c r="G57" s="965"/>
      <c r="H57" s="965"/>
      <c r="I57" s="965"/>
      <c r="J57" s="965"/>
      <c r="K57" s="965"/>
    </row>
    <row r="58" spans="1:12" x14ac:dyDescent="0.2">
      <c r="B58" s="639"/>
    </row>
  </sheetData>
  <mergeCells count="9">
    <mergeCell ref="B55:J55"/>
    <mergeCell ref="B56:K56"/>
    <mergeCell ref="B57:K57"/>
    <mergeCell ref="C4:F4"/>
    <mergeCell ref="H4:K4"/>
    <mergeCell ref="B23:K23"/>
    <mergeCell ref="C28:F28"/>
    <mergeCell ref="H28:K28"/>
    <mergeCell ref="B54:J54"/>
  </mergeCells>
  <printOptions horizontalCentered="1" verticalCentered="1"/>
  <pageMargins left="0.23622047244094491" right="0.23622047244094491" top="0.15748031496062992" bottom="0.15748031496062992" header="0.31496062992125984" footer="0.31496062992125984"/>
  <pageSetup paperSize="9" scale="69" orientation="portrait"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7"/>
  <sheetViews>
    <sheetView showGridLines="0" topLeftCell="A19" zoomScaleNormal="100" zoomScaleSheetLayoutView="100" workbookViewId="0"/>
  </sheetViews>
  <sheetFormatPr baseColWidth="10" defaultRowHeight="12.75" x14ac:dyDescent="0.2"/>
  <cols>
    <col min="1" max="1" width="1.625" style="92" customWidth="1"/>
    <col min="2" max="2" width="11" style="92"/>
    <col min="3" max="3" width="16.75" style="92" customWidth="1"/>
    <col min="4" max="8" width="11" style="92"/>
    <col min="9" max="9" width="1.625" style="295" customWidth="1"/>
    <col min="10" max="10" width="11.625" style="92" customWidth="1"/>
    <col min="11" max="11" width="11" style="92" customWidth="1"/>
    <col min="12" max="12" width="11.625" style="92" customWidth="1"/>
    <col min="13" max="13" width="11.25" style="92" customWidth="1"/>
    <col min="14" max="14" width="10.625" style="92" customWidth="1"/>
    <col min="15" max="15" width="1.625" style="92" customWidth="1"/>
    <col min="16" max="16384" width="11" style="50"/>
  </cols>
  <sheetData>
    <row r="1" spans="1:15" x14ac:dyDescent="0.2">
      <c r="A1" s="159"/>
      <c r="B1" s="158" t="s">
        <v>279</v>
      </c>
      <c r="C1" s="158"/>
      <c r="D1" s="413"/>
      <c r="E1" s="500"/>
      <c r="F1" s="160"/>
      <c r="G1" s="500"/>
      <c r="H1" s="500"/>
      <c r="I1" s="607"/>
      <c r="J1" s="413"/>
      <c r="K1" s="500"/>
      <c r="L1" s="160"/>
      <c r="M1" s="500"/>
      <c r="N1" s="500"/>
      <c r="O1" s="159"/>
    </row>
    <row r="2" spans="1:15" x14ac:dyDescent="0.2">
      <c r="A2" s="159"/>
      <c r="B2" s="158" t="s">
        <v>28</v>
      </c>
      <c r="C2" s="158"/>
      <c r="D2" s="413"/>
      <c r="E2" s="500"/>
      <c r="F2" s="160"/>
      <c r="G2" s="500"/>
      <c r="H2" s="500"/>
      <c r="I2" s="607"/>
      <c r="J2" s="413"/>
      <c r="K2" s="500"/>
      <c r="L2" s="160"/>
      <c r="M2" s="500"/>
      <c r="N2" s="500"/>
      <c r="O2" s="159"/>
    </row>
    <row r="3" spans="1:15" x14ac:dyDescent="0.2">
      <c r="A3" s="159"/>
      <c r="B3" s="403" t="s">
        <v>29</v>
      </c>
      <c r="C3" s="163"/>
      <c r="D3" s="413"/>
      <c r="E3" s="500"/>
      <c r="F3" s="160"/>
      <c r="G3" s="500"/>
      <c r="H3" s="500"/>
      <c r="I3" s="607"/>
      <c r="J3" s="413"/>
      <c r="K3" s="500"/>
      <c r="L3" s="160"/>
      <c r="M3" s="500"/>
      <c r="N3" s="500"/>
      <c r="O3" s="159"/>
    </row>
    <row r="4" spans="1:15" x14ac:dyDescent="0.2">
      <c r="B4" s="207"/>
      <c r="C4" s="207"/>
      <c r="D4" s="966">
        <v>2016</v>
      </c>
      <c r="E4" s="966"/>
      <c r="F4" s="966"/>
      <c r="G4" s="966"/>
      <c r="H4" s="966"/>
      <c r="I4" s="539"/>
      <c r="J4" s="966">
        <v>2017</v>
      </c>
      <c r="K4" s="966"/>
      <c r="L4" s="966"/>
      <c r="M4" s="966"/>
      <c r="N4" s="966"/>
    </row>
    <row r="5" spans="1:15" ht="5.25" customHeight="1" x14ac:dyDescent="0.2">
      <c r="B5" s="540"/>
      <c r="C5" s="540"/>
      <c r="D5" s="538"/>
      <c r="E5" s="122"/>
      <c r="F5" s="538"/>
      <c r="G5" s="122"/>
      <c r="H5" s="122"/>
      <c r="I5" s="103"/>
      <c r="J5" s="538"/>
      <c r="K5" s="122"/>
      <c r="L5" s="538"/>
      <c r="M5" s="122"/>
      <c r="N5" s="122"/>
    </row>
    <row r="6" spans="1:15" x14ac:dyDescent="0.2">
      <c r="A6" s="159"/>
      <c r="B6" s="541"/>
      <c r="C6" s="541"/>
      <c r="D6" s="719" t="s">
        <v>60</v>
      </c>
      <c r="E6" s="719" t="s">
        <v>61</v>
      </c>
      <c r="F6" s="719" t="s">
        <v>62</v>
      </c>
      <c r="G6" s="656" t="s">
        <v>63</v>
      </c>
      <c r="H6" s="656" t="s">
        <v>64</v>
      </c>
      <c r="I6" s="719"/>
      <c r="J6" s="719" t="s">
        <v>60</v>
      </c>
      <c r="K6" s="719" t="s">
        <v>61</v>
      </c>
      <c r="L6" s="719" t="s">
        <v>62</v>
      </c>
      <c r="M6" s="656" t="s">
        <v>63</v>
      </c>
      <c r="N6" s="656" t="s">
        <v>64</v>
      </c>
      <c r="O6" s="159"/>
    </row>
    <row r="7" spans="1:15" ht="5.25" customHeight="1" x14ac:dyDescent="0.2">
      <c r="B7" s="126"/>
      <c r="C7" s="126"/>
      <c r="D7" s="752"/>
      <c r="E7" s="752"/>
      <c r="F7" s="752"/>
      <c r="G7" s="752"/>
      <c r="H7" s="752"/>
      <c r="I7" s="435"/>
      <c r="J7" s="752"/>
      <c r="K7" s="752"/>
      <c r="L7" s="752"/>
      <c r="M7" s="752"/>
      <c r="N7" s="752"/>
    </row>
    <row r="8" spans="1:15" ht="5.25" customHeight="1" x14ac:dyDescent="0.2">
      <c r="B8" s="544"/>
      <c r="C8" s="544"/>
      <c r="D8" s="216"/>
      <c r="E8" s="216"/>
      <c r="F8" s="216"/>
      <c r="G8" s="216"/>
      <c r="H8" s="216"/>
      <c r="I8" s="105"/>
      <c r="J8" s="216"/>
      <c r="K8" s="216"/>
      <c r="L8" s="216"/>
      <c r="M8" s="216"/>
      <c r="N8" s="216"/>
    </row>
    <row r="9" spans="1:15" x14ac:dyDescent="0.2">
      <c r="B9" s="133" t="s">
        <v>30</v>
      </c>
      <c r="C9" s="133"/>
      <c r="D9" s="86">
        <v>624</v>
      </c>
      <c r="E9" s="86">
        <v>620</v>
      </c>
      <c r="F9" s="86">
        <v>619</v>
      </c>
      <c r="G9" s="65">
        <v>635</v>
      </c>
      <c r="H9" s="65">
        <v>2499</v>
      </c>
      <c r="I9" s="86"/>
      <c r="J9" s="86">
        <v>620</v>
      </c>
      <c r="K9" s="86">
        <v>578</v>
      </c>
      <c r="L9" s="86">
        <v>558</v>
      </c>
      <c r="M9" s="65">
        <v>561</v>
      </c>
      <c r="N9" s="65">
        <v>2318</v>
      </c>
    </row>
    <row r="10" spans="1:15" x14ac:dyDescent="0.2">
      <c r="B10" s="484" t="s">
        <v>265</v>
      </c>
      <c r="C10" s="484"/>
      <c r="D10" s="86">
        <v>351</v>
      </c>
      <c r="E10" s="86">
        <v>338</v>
      </c>
      <c r="F10" s="86">
        <v>340</v>
      </c>
      <c r="G10" s="65">
        <v>344</v>
      </c>
      <c r="H10" s="65">
        <v>1373</v>
      </c>
      <c r="I10" s="908"/>
      <c r="J10" s="86">
        <v>335</v>
      </c>
      <c r="K10" s="86">
        <v>313</v>
      </c>
      <c r="L10" s="86">
        <v>291</v>
      </c>
      <c r="M10" s="65">
        <v>288</v>
      </c>
      <c r="N10" s="65">
        <v>1226</v>
      </c>
    </row>
    <row r="11" spans="1:15" x14ac:dyDescent="0.2">
      <c r="A11" s="159"/>
      <c r="B11" s="411" t="s">
        <v>280</v>
      </c>
      <c r="C11" s="411"/>
      <c r="D11" s="184">
        <v>313</v>
      </c>
      <c r="E11" s="184">
        <v>299</v>
      </c>
      <c r="F11" s="184">
        <v>300</v>
      </c>
      <c r="G11" s="68">
        <v>294</v>
      </c>
      <c r="H11" s="68">
        <v>1206</v>
      </c>
      <c r="I11" s="493"/>
      <c r="J11" s="184">
        <v>290</v>
      </c>
      <c r="K11" s="184">
        <v>275</v>
      </c>
      <c r="L11" s="184">
        <v>255</v>
      </c>
      <c r="M11" s="68">
        <v>253</v>
      </c>
      <c r="N11" s="68">
        <v>1072</v>
      </c>
      <c r="O11" s="159"/>
    </row>
    <row r="12" spans="1:15" x14ac:dyDescent="0.2">
      <c r="A12" s="159"/>
      <c r="B12" s="529" t="s">
        <v>250</v>
      </c>
      <c r="C12" s="529"/>
      <c r="D12" s="184">
        <v>161</v>
      </c>
      <c r="E12" s="184">
        <v>164</v>
      </c>
      <c r="F12" s="184">
        <v>158</v>
      </c>
      <c r="G12" s="68">
        <v>155</v>
      </c>
      <c r="H12" s="68">
        <v>638</v>
      </c>
      <c r="I12" s="493"/>
      <c r="J12" s="184">
        <v>174</v>
      </c>
      <c r="K12" s="184">
        <v>146</v>
      </c>
      <c r="L12" s="184">
        <v>151</v>
      </c>
      <c r="M12" s="68">
        <v>143</v>
      </c>
      <c r="N12" s="68">
        <v>614</v>
      </c>
      <c r="O12" s="159"/>
    </row>
    <row r="13" spans="1:15" x14ac:dyDescent="0.2">
      <c r="A13" s="159"/>
      <c r="B13" s="411" t="s">
        <v>251</v>
      </c>
      <c r="C13" s="411"/>
      <c r="D13" s="184">
        <v>38</v>
      </c>
      <c r="E13" s="184">
        <v>38</v>
      </c>
      <c r="F13" s="184">
        <v>41</v>
      </c>
      <c r="G13" s="68">
        <v>50</v>
      </c>
      <c r="H13" s="68">
        <v>167</v>
      </c>
      <c r="I13" s="493"/>
      <c r="J13" s="184">
        <v>45</v>
      </c>
      <c r="K13" s="184">
        <v>38</v>
      </c>
      <c r="L13" s="184">
        <v>36</v>
      </c>
      <c r="M13" s="68">
        <v>35</v>
      </c>
      <c r="N13" s="68">
        <v>154</v>
      </c>
      <c r="O13" s="159"/>
    </row>
    <row r="14" spans="1:15" x14ac:dyDescent="0.2">
      <c r="B14" s="484" t="s">
        <v>266</v>
      </c>
      <c r="C14" s="484"/>
      <c r="D14" s="86">
        <v>273</v>
      </c>
      <c r="E14" s="86">
        <v>283</v>
      </c>
      <c r="F14" s="86">
        <v>279</v>
      </c>
      <c r="G14" s="65">
        <v>291</v>
      </c>
      <c r="H14" s="65">
        <v>1126</v>
      </c>
      <c r="I14" s="908"/>
      <c r="J14" s="86">
        <v>286</v>
      </c>
      <c r="K14" s="86">
        <v>266</v>
      </c>
      <c r="L14" s="86">
        <v>267</v>
      </c>
      <c r="M14" s="65">
        <v>273</v>
      </c>
      <c r="N14" s="65">
        <v>1092</v>
      </c>
    </row>
    <row r="15" spans="1:15" x14ac:dyDescent="0.2">
      <c r="A15" s="159"/>
      <c r="B15" s="411" t="s">
        <v>270</v>
      </c>
      <c r="C15" s="411"/>
      <c r="D15" s="184">
        <v>133</v>
      </c>
      <c r="E15" s="184">
        <v>145</v>
      </c>
      <c r="F15" s="184">
        <v>138</v>
      </c>
      <c r="G15" s="68">
        <v>151</v>
      </c>
      <c r="H15" s="68">
        <v>568</v>
      </c>
      <c r="I15" s="493"/>
      <c r="J15" s="184">
        <v>144</v>
      </c>
      <c r="K15" s="184">
        <v>134</v>
      </c>
      <c r="L15" s="184">
        <v>134</v>
      </c>
      <c r="M15" s="68">
        <v>131</v>
      </c>
      <c r="N15" s="68">
        <v>543</v>
      </c>
      <c r="O15" s="159"/>
    </row>
    <row r="16" spans="1:15" x14ac:dyDescent="0.2">
      <c r="A16" s="159"/>
      <c r="B16" s="411" t="s">
        <v>267</v>
      </c>
      <c r="C16" s="411"/>
      <c r="D16" s="184">
        <v>69</v>
      </c>
      <c r="E16" s="184">
        <v>71</v>
      </c>
      <c r="F16" s="184">
        <v>73</v>
      </c>
      <c r="G16" s="68">
        <v>75</v>
      </c>
      <c r="H16" s="68">
        <v>288</v>
      </c>
      <c r="I16" s="493"/>
      <c r="J16" s="184">
        <v>81</v>
      </c>
      <c r="K16" s="184">
        <v>80</v>
      </c>
      <c r="L16" s="184">
        <v>77</v>
      </c>
      <c r="M16" s="68">
        <v>80</v>
      </c>
      <c r="N16" s="68">
        <v>318</v>
      </c>
      <c r="O16" s="159"/>
    </row>
    <row r="17" spans="1:15" x14ac:dyDescent="0.2">
      <c r="A17" s="159"/>
      <c r="B17" s="411" t="s">
        <v>254</v>
      </c>
      <c r="C17" s="411"/>
      <c r="D17" s="184">
        <v>71</v>
      </c>
      <c r="E17" s="184">
        <v>67</v>
      </c>
      <c r="F17" s="184">
        <v>68</v>
      </c>
      <c r="G17" s="68">
        <v>65</v>
      </c>
      <c r="H17" s="68">
        <v>271</v>
      </c>
      <c r="I17" s="493"/>
      <c r="J17" s="184">
        <v>61</v>
      </c>
      <c r="K17" s="184">
        <v>51</v>
      </c>
      <c r="L17" s="184">
        <v>55</v>
      </c>
      <c r="M17" s="68">
        <v>62</v>
      </c>
      <c r="N17" s="68">
        <v>230</v>
      </c>
      <c r="O17" s="159"/>
    </row>
    <row r="18" spans="1:15" x14ac:dyDescent="0.2">
      <c r="B18" s="133" t="s">
        <v>31</v>
      </c>
      <c r="C18" s="133"/>
      <c r="D18" s="86">
        <v>187</v>
      </c>
      <c r="E18" s="86">
        <v>202</v>
      </c>
      <c r="F18" s="86">
        <v>215</v>
      </c>
      <c r="G18" s="65">
        <v>175</v>
      </c>
      <c r="H18" s="65">
        <v>779</v>
      </c>
      <c r="I18" s="86"/>
      <c r="J18" s="86">
        <v>156</v>
      </c>
      <c r="K18" s="86">
        <v>137</v>
      </c>
      <c r="L18" s="86">
        <v>148</v>
      </c>
      <c r="M18" s="65">
        <v>146</v>
      </c>
      <c r="N18" s="65">
        <v>588</v>
      </c>
    </row>
    <row r="19" spans="1:15" x14ac:dyDescent="0.2">
      <c r="B19" s="133" t="s">
        <v>278</v>
      </c>
      <c r="C19" s="133"/>
      <c r="D19" s="503">
        <v>0.3</v>
      </c>
      <c r="E19" s="503">
        <v>0.32600000000000001</v>
      </c>
      <c r="F19" s="503">
        <v>0.34699999999999998</v>
      </c>
      <c r="G19" s="76">
        <v>0.27500000000000002</v>
      </c>
      <c r="H19" s="76">
        <v>0.312</v>
      </c>
      <c r="I19" s="908"/>
      <c r="J19" s="503">
        <v>0.252</v>
      </c>
      <c r="K19" s="503">
        <v>0.23799999999999999</v>
      </c>
      <c r="L19" s="503">
        <v>0.26600000000000001</v>
      </c>
      <c r="M19" s="76">
        <v>0.26</v>
      </c>
      <c r="N19" s="76">
        <v>0.254</v>
      </c>
    </row>
    <row r="20" spans="1:15" x14ac:dyDescent="0.2">
      <c r="B20" s="133" t="s">
        <v>33</v>
      </c>
      <c r="C20" s="133"/>
      <c r="D20" s="86">
        <v>55</v>
      </c>
      <c r="E20" s="86">
        <v>94</v>
      </c>
      <c r="F20" s="86">
        <v>361</v>
      </c>
      <c r="G20" s="65">
        <v>207</v>
      </c>
      <c r="H20" s="65">
        <v>717</v>
      </c>
      <c r="I20" s="86"/>
      <c r="J20" s="86">
        <v>54</v>
      </c>
      <c r="K20" s="86">
        <v>103</v>
      </c>
      <c r="L20" s="86">
        <v>73</v>
      </c>
      <c r="M20" s="65">
        <v>165</v>
      </c>
      <c r="N20" s="65">
        <v>394</v>
      </c>
    </row>
    <row r="21" spans="1:15" x14ac:dyDescent="0.2">
      <c r="A21" s="159"/>
      <c r="B21" s="411" t="s">
        <v>34</v>
      </c>
      <c r="C21" s="139"/>
      <c r="D21" s="184" t="s">
        <v>35</v>
      </c>
      <c r="E21" s="668" t="s">
        <v>35</v>
      </c>
      <c r="F21" s="672">
        <v>282</v>
      </c>
      <c r="G21" s="68">
        <v>2</v>
      </c>
      <c r="H21" s="68">
        <v>284</v>
      </c>
      <c r="I21" s="184"/>
      <c r="J21" s="668">
        <v>0</v>
      </c>
      <c r="K21" s="668" t="s">
        <v>35</v>
      </c>
      <c r="L21" s="668" t="s">
        <v>35</v>
      </c>
      <c r="M21" s="68" t="s">
        <v>35</v>
      </c>
      <c r="N21" s="68" t="s">
        <v>35</v>
      </c>
      <c r="O21" s="159"/>
    </row>
    <row r="22" spans="1:15" x14ac:dyDescent="0.2">
      <c r="B22" s="133" t="s">
        <v>36</v>
      </c>
      <c r="C22" s="133"/>
      <c r="D22" s="86">
        <v>133</v>
      </c>
      <c r="E22" s="86">
        <v>108</v>
      </c>
      <c r="F22" s="86">
        <v>-146</v>
      </c>
      <c r="G22" s="65">
        <v>-32</v>
      </c>
      <c r="H22" s="65">
        <v>62</v>
      </c>
      <c r="I22" s="86"/>
      <c r="J22" s="86">
        <v>103</v>
      </c>
      <c r="K22" s="86">
        <v>35</v>
      </c>
      <c r="L22" s="86">
        <v>76</v>
      </c>
      <c r="M22" s="65">
        <v>-19</v>
      </c>
      <c r="N22" s="65">
        <v>194</v>
      </c>
    </row>
    <row r="23" spans="1:15" ht="4.5" customHeight="1" x14ac:dyDescent="0.2">
      <c r="B23" s="546"/>
      <c r="C23" s="546"/>
      <c r="D23" s="546"/>
      <c r="E23" s="546"/>
      <c r="F23" s="546"/>
      <c r="G23" s="546"/>
      <c r="H23" s="750"/>
      <c r="I23" s="750"/>
      <c r="J23" s="546"/>
      <c r="K23" s="546"/>
      <c r="L23" s="547"/>
      <c r="M23" s="547"/>
      <c r="N23" s="547"/>
    </row>
    <row r="24" spans="1:15" ht="4.5" customHeight="1" x14ac:dyDescent="0.2">
      <c r="B24" s="548"/>
      <c r="C24" s="548"/>
      <c r="D24" s="548"/>
      <c r="E24" s="548"/>
      <c r="F24" s="548"/>
      <c r="G24" s="548"/>
      <c r="H24" s="751"/>
      <c r="I24" s="751"/>
      <c r="J24" s="548"/>
      <c r="K24" s="548"/>
      <c r="L24" s="82"/>
      <c r="M24" s="82"/>
      <c r="N24" s="82"/>
    </row>
    <row r="25" spans="1:15" x14ac:dyDescent="0.2">
      <c r="A25" s="159"/>
      <c r="B25" s="860" t="s">
        <v>163</v>
      </c>
      <c r="C25" s="860"/>
      <c r="D25" s="860"/>
      <c r="E25" s="860"/>
      <c r="F25" s="860"/>
      <c r="G25" s="860"/>
      <c r="H25" s="860"/>
      <c r="I25" s="863"/>
      <c r="J25" s="549"/>
      <c r="K25" s="549"/>
      <c r="L25" s="549"/>
      <c r="M25" s="549"/>
      <c r="N25" s="549"/>
      <c r="O25" s="159"/>
    </row>
    <row r="26" spans="1:15" ht="12.75" customHeight="1" x14ac:dyDescent="0.2">
      <c r="A26" s="159"/>
      <c r="B26" s="1000" t="s">
        <v>273</v>
      </c>
      <c r="C26" s="1000"/>
      <c r="D26" s="1000"/>
      <c r="E26" s="1000"/>
      <c r="F26" s="1000"/>
      <c r="G26" s="1000"/>
      <c r="H26" s="1000"/>
      <c r="I26" s="1000"/>
      <c r="J26" s="549"/>
      <c r="K26" s="549"/>
      <c r="L26" s="549"/>
      <c r="M26" s="549"/>
      <c r="N26" s="549"/>
      <c r="O26" s="159"/>
    </row>
    <row r="27" spans="1:15" ht="12.75" customHeight="1" x14ac:dyDescent="0.2">
      <c r="A27" s="159"/>
      <c r="B27" s="1002" t="s">
        <v>281</v>
      </c>
      <c r="C27" s="1002"/>
      <c r="D27" s="1002"/>
      <c r="E27" s="1002"/>
      <c r="F27" s="1002"/>
      <c r="G27" s="1002"/>
      <c r="H27" s="1002"/>
      <c r="I27" s="1002"/>
      <c r="J27" s="549"/>
      <c r="K27" s="549"/>
      <c r="L27" s="549"/>
      <c r="M27" s="549"/>
      <c r="N27" s="549"/>
      <c r="O27" s="159"/>
    </row>
    <row r="28" spans="1:15" ht="12.75" customHeight="1" x14ac:dyDescent="0.2">
      <c r="A28" s="159"/>
      <c r="B28" s="1006" t="s">
        <v>271</v>
      </c>
      <c r="C28" s="1006"/>
      <c r="D28" s="1006"/>
      <c r="E28" s="1006"/>
      <c r="F28" s="1006"/>
      <c r="G28" s="1006"/>
      <c r="H28" s="1006"/>
      <c r="I28" s="1006"/>
      <c r="J28" s="1006"/>
      <c r="K28" s="1006"/>
      <c r="L28" s="1006"/>
      <c r="M28" s="1006"/>
      <c r="N28" s="1006"/>
      <c r="O28" s="159"/>
    </row>
    <row r="29" spans="1:15" x14ac:dyDescent="0.2">
      <c r="A29" s="159"/>
      <c r="B29" s="1006" t="s">
        <v>476</v>
      </c>
      <c r="C29" s="1006"/>
      <c r="D29" s="1006"/>
      <c r="E29" s="1006"/>
      <c r="F29" s="1006"/>
      <c r="G29" s="1006"/>
      <c r="H29" s="1006"/>
      <c r="I29" s="1006"/>
      <c r="J29" s="1006"/>
      <c r="K29" s="1006"/>
      <c r="L29" s="1006"/>
      <c r="M29" s="1006"/>
      <c r="N29" s="1006"/>
      <c r="O29" s="159"/>
    </row>
    <row r="30" spans="1:15" x14ac:dyDescent="0.2">
      <c r="A30" s="159"/>
      <c r="B30" s="1006" t="s">
        <v>490</v>
      </c>
      <c r="C30" s="1006"/>
      <c r="D30" s="1006"/>
      <c r="E30" s="1006"/>
      <c r="F30" s="1006"/>
      <c r="G30" s="1006"/>
      <c r="H30" s="1006"/>
      <c r="I30" s="1006"/>
      <c r="J30" s="1006"/>
      <c r="K30" s="1006"/>
      <c r="L30" s="1006"/>
      <c r="M30" s="1006"/>
      <c r="N30" s="1006"/>
      <c r="O30" s="159"/>
    </row>
    <row r="31" spans="1:15" ht="24.75" customHeight="1" x14ac:dyDescent="0.2">
      <c r="A31" s="159"/>
      <c r="B31" s="1001" t="s">
        <v>550</v>
      </c>
      <c r="C31" s="1001"/>
      <c r="D31" s="1001"/>
      <c r="E31" s="1001"/>
      <c r="F31" s="1001"/>
      <c r="G31" s="1001"/>
      <c r="H31" s="1001"/>
      <c r="I31" s="1001"/>
      <c r="J31" s="1001"/>
      <c r="K31" s="1001"/>
      <c r="L31" s="1001"/>
      <c r="M31" s="861"/>
      <c r="N31" s="861"/>
      <c r="O31" s="159"/>
    </row>
    <row r="32" spans="1:15" ht="24.75" customHeight="1" x14ac:dyDescent="0.2">
      <c r="B32" s="1007" t="s">
        <v>549</v>
      </c>
      <c r="C32" s="1007"/>
      <c r="D32" s="1007"/>
      <c r="E32" s="1007"/>
      <c r="F32" s="1007"/>
      <c r="G32" s="1007"/>
      <c r="H32" s="1007"/>
      <c r="I32" s="1007"/>
      <c r="J32" s="1007"/>
      <c r="K32" s="1007"/>
      <c r="L32" s="1007"/>
      <c r="M32" s="159"/>
      <c r="N32" s="159"/>
    </row>
    <row r="33" spans="1:15" ht="8.25" customHeight="1" x14ac:dyDescent="0.2"/>
    <row r="35" spans="1:15" ht="12.75" customHeight="1" x14ac:dyDescent="0.2">
      <c r="A35" s="159"/>
      <c r="B35" s="584"/>
      <c r="C35" s="584"/>
      <c r="D35" s="584"/>
      <c r="E35" s="584"/>
      <c r="F35" s="584"/>
      <c r="G35" s="584"/>
      <c r="H35" s="584"/>
      <c r="I35" s="584"/>
      <c r="J35" s="584"/>
      <c r="K35" s="584"/>
      <c r="L35" s="584"/>
      <c r="M35" s="584"/>
      <c r="N35" s="584"/>
      <c r="O35" s="575"/>
    </row>
    <row r="36" spans="1:15" ht="19.5" customHeight="1" x14ac:dyDescent="0.2">
      <c r="A36" s="159"/>
      <c r="B36" s="159"/>
      <c r="C36" s="159"/>
      <c r="D36" s="159"/>
      <c r="E36" s="159"/>
      <c r="F36" s="159"/>
      <c r="G36" s="159"/>
      <c r="H36" s="159"/>
      <c r="I36" s="589"/>
      <c r="J36" s="159"/>
      <c r="K36" s="159"/>
      <c r="L36" s="159"/>
      <c r="M36" s="159"/>
      <c r="N36" s="159"/>
      <c r="O36" s="159"/>
    </row>
    <row r="37" spans="1:15" x14ac:dyDescent="0.2">
      <c r="B37" s="724"/>
    </row>
  </sheetData>
  <mergeCells count="9">
    <mergeCell ref="B30:N30"/>
    <mergeCell ref="B31:L31"/>
    <mergeCell ref="B32:L32"/>
    <mergeCell ref="D4:H4"/>
    <mergeCell ref="J4:N4"/>
    <mergeCell ref="B26:I26"/>
    <mergeCell ref="B27:I27"/>
    <mergeCell ref="B29:N29"/>
    <mergeCell ref="B28:N28"/>
  </mergeCells>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topLeftCell="A35" zoomScaleNormal="100" zoomScaleSheetLayoutView="100" workbookViewId="0"/>
  </sheetViews>
  <sheetFormatPr baseColWidth="10" defaultRowHeight="12.75" x14ac:dyDescent="0.2"/>
  <cols>
    <col min="1" max="1" width="1.625" style="295" customWidth="1"/>
    <col min="2" max="2" width="33.25" style="295" customWidth="1"/>
    <col min="3" max="4" width="11" style="295"/>
    <col min="5" max="5" width="11" style="92"/>
    <col min="6" max="6" width="11" style="295"/>
    <col min="7" max="7" width="1.625" style="295" customWidth="1"/>
    <col min="8" max="8" width="10.875" style="295" customWidth="1"/>
    <col min="9" max="9" width="11.625" style="295" customWidth="1"/>
    <col min="10" max="10" width="11.625" style="92" customWidth="1"/>
    <col min="11" max="11" width="10.875" style="295" customWidth="1"/>
    <col min="12" max="12" width="1.625" style="295" customWidth="1"/>
    <col min="13" max="16384" width="11" style="50"/>
  </cols>
  <sheetData>
    <row r="1" spans="1:12" x14ac:dyDescent="0.2">
      <c r="A1" s="607"/>
      <c r="B1" s="196" t="s">
        <v>279</v>
      </c>
      <c r="C1" s="276"/>
      <c r="D1" s="276"/>
      <c r="E1" s="160"/>
      <c r="F1" s="276"/>
      <c r="G1" s="276"/>
      <c r="H1" s="276"/>
      <c r="I1" s="276"/>
      <c r="J1" s="160"/>
      <c r="K1" s="276"/>
      <c r="L1" s="276"/>
    </row>
    <row r="2" spans="1:12" x14ac:dyDescent="0.2">
      <c r="A2" s="607"/>
      <c r="B2" s="196" t="s">
        <v>38</v>
      </c>
      <c r="C2" s="276"/>
      <c r="D2" s="276"/>
      <c r="E2" s="160"/>
      <c r="F2" s="276"/>
      <c r="G2" s="276"/>
      <c r="H2" s="276"/>
      <c r="I2" s="276"/>
      <c r="J2" s="160"/>
      <c r="K2" s="276"/>
      <c r="L2" s="276"/>
    </row>
    <row r="3" spans="1:12" x14ac:dyDescent="0.2">
      <c r="A3" s="607"/>
      <c r="B3" s="407" t="s">
        <v>274</v>
      </c>
      <c r="C3" s="276"/>
      <c r="D3" s="276"/>
      <c r="E3" s="160"/>
      <c r="F3" s="276"/>
      <c r="G3" s="276"/>
      <c r="H3" s="276"/>
      <c r="I3" s="276"/>
      <c r="J3" s="160"/>
      <c r="K3" s="276"/>
      <c r="L3" s="276"/>
    </row>
    <row r="4" spans="1:12" x14ac:dyDescent="0.2">
      <c r="A4" s="590"/>
      <c r="B4" s="590"/>
      <c r="C4" s="972">
        <v>2016</v>
      </c>
      <c r="D4" s="972"/>
      <c r="E4" s="972"/>
      <c r="F4" s="972"/>
      <c r="G4" s="590"/>
      <c r="H4" s="972">
        <v>2017</v>
      </c>
      <c r="I4" s="972"/>
      <c r="J4" s="972"/>
      <c r="K4" s="972"/>
    </row>
    <row r="5" spans="1:12" s="602" customFormat="1" ht="5.25" customHeight="1" x14ac:dyDescent="0.2">
      <c r="A5" s="599"/>
      <c r="B5" s="591"/>
      <c r="C5" s="209"/>
      <c r="D5" s="209"/>
      <c r="E5" s="209"/>
      <c r="F5" s="521"/>
      <c r="G5" s="599"/>
      <c r="H5" s="209"/>
      <c r="I5" s="209"/>
      <c r="J5" s="209"/>
      <c r="K5" s="521"/>
      <c r="L5" s="295"/>
    </row>
    <row r="6" spans="1:12" x14ac:dyDescent="0.2">
      <c r="A6" s="608"/>
      <c r="B6" s="210"/>
      <c r="C6" s="719" t="s">
        <v>40</v>
      </c>
      <c r="D6" s="719" t="s">
        <v>41</v>
      </c>
      <c r="E6" s="719" t="s">
        <v>42</v>
      </c>
      <c r="F6" s="656" t="s">
        <v>43</v>
      </c>
      <c r="G6" s="598"/>
      <c r="H6" s="719" t="s">
        <v>40</v>
      </c>
      <c r="I6" s="719" t="s">
        <v>41</v>
      </c>
      <c r="J6" s="719" t="s">
        <v>42</v>
      </c>
      <c r="K6" s="656" t="s">
        <v>43</v>
      </c>
      <c r="L6" s="589"/>
    </row>
    <row r="7" spans="1:12" s="602" customFormat="1" ht="5.25" customHeight="1" x14ac:dyDescent="0.2">
      <c r="A7" s="608"/>
      <c r="B7" s="210"/>
      <c r="C7" s="531"/>
      <c r="D7" s="531"/>
      <c r="E7" s="531"/>
      <c r="F7" s="531"/>
      <c r="G7" s="531"/>
      <c r="H7" s="531"/>
      <c r="I7" s="531"/>
      <c r="J7" s="531"/>
      <c r="K7" s="531"/>
      <c r="L7" s="589"/>
    </row>
    <row r="8" spans="1:12" s="602" customFormat="1" ht="5.25" customHeight="1" x14ac:dyDescent="0.2">
      <c r="A8" s="593"/>
      <c r="B8" s="609"/>
      <c r="C8" s="268"/>
      <c r="D8" s="268"/>
      <c r="E8" s="268"/>
      <c r="F8" s="268"/>
      <c r="G8" s="196"/>
      <c r="H8" s="268"/>
      <c r="I8" s="268"/>
      <c r="J8" s="268"/>
      <c r="K8" s="268"/>
      <c r="L8" s="589"/>
    </row>
    <row r="9" spans="1:12" x14ac:dyDescent="0.2">
      <c r="A9" s="593"/>
      <c r="B9" s="513" t="s">
        <v>45</v>
      </c>
      <c r="C9" s="69">
        <v>2452.1</v>
      </c>
      <c r="D9" s="69">
        <v>2491</v>
      </c>
      <c r="E9" s="69">
        <v>2486.8000000000002</v>
      </c>
      <c r="F9" s="329">
        <v>2445.1</v>
      </c>
      <c r="G9" s="69"/>
      <c r="H9" s="69">
        <v>2454.9580000000001</v>
      </c>
      <c r="I9" s="69">
        <v>2458.1999999999998</v>
      </c>
      <c r="J9" s="69">
        <v>2471.9</v>
      </c>
      <c r="K9" s="329">
        <v>2491.1999999999998</v>
      </c>
      <c r="L9" s="589"/>
    </row>
    <row r="10" spans="1:12" x14ac:dyDescent="0.2">
      <c r="A10" s="593"/>
      <c r="B10" s="588" t="s">
        <v>275</v>
      </c>
      <c r="C10" s="69">
        <v>127.7</v>
      </c>
      <c r="D10" s="69">
        <v>117.6</v>
      </c>
      <c r="E10" s="69">
        <v>95.5</v>
      </c>
      <c r="F10" s="329">
        <v>72.3</v>
      </c>
      <c r="G10" s="69"/>
      <c r="H10" s="69">
        <v>84.582999999999998</v>
      </c>
      <c r="I10" s="69">
        <v>84.9</v>
      </c>
      <c r="J10" s="69">
        <v>85.4</v>
      </c>
      <c r="K10" s="329">
        <v>85.8</v>
      </c>
      <c r="L10" s="589"/>
    </row>
    <row r="11" spans="1:12" x14ac:dyDescent="0.2">
      <c r="A11" s="593"/>
      <c r="B11" s="513" t="s">
        <v>46</v>
      </c>
      <c r="C11" s="69">
        <v>1663.9</v>
      </c>
      <c r="D11" s="69">
        <v>1685</v>
      </c>
      <c r="E11" s="69">
        <v>1696.5</v>
      </c>
      <c r="F11" s="329">
        <v>1691.1</v>
      </c>
      <c r="G11" s="69"/>
      <c r="H11" s="69">
        <v>1707.252</v>
      </c>
      <c r="I11" s="69">
        <v>1722.1</v>
      </c>
      <c r="J11" s="69">
        <v>1758.7</v>
      </c>
      <c r="K11" s="329">
        <v>1794.7</v>
      </c>
      <c r="L11" s="589"/>
    </row>
    <row r="12" spans="1:12" x14ac:dyDescent="0.2">
      <c r="A12" s="593"/>
      <c r="B12" s="588" t="s">
        <v>47</v>
      </c>
      <c r="C12" s="69">
        <v>1639.2</v>
      </c>
      <c r="D12" s="69">
        <v>1660.3</v>
      </c>
      <c r="E12" s="69">
        <v>1666.8</v>
      </c>
      <c r="F12" s="329">
        <v>1660.9</v>
      </c>
      <c r="G12" s="69"/>
      <c r="H12" s="69">
        <v>1676.806</v>
      </c>
      <c r="I12" s="69">
        <v>1691.9</v>
      </c>
      <c r="J12" s="69">
        <v>1728.2</v>
      </c>
      <c r="K12" s="329">
        <v>1763.4</v>
      </c>
      <c r="L12" s="589"/>
    </row>
    <row r="13" spans="1:12" x14ac:dyDescent="0.2">
      <c r="A13" s="593"/>
      <c r="B13" s="420" t="s">
        <v>330</v>
      </c>
      <c r="C13" s="69">
        <v>557</v>
      </c>
      <c r="D13" s="69">
        <v>623.70000000000005</v>
      </c>
      <c r="E13" s="69">
        <v>620.1</v>
      </c>
      <c r="F13" s="329">
        <v>722.7</v>
      </c>
      <c r="G13" s="69"/>
      <c r="H13" s="69">
        <v>841.70799999999997</v>
      </c>
      <c r="I13" s="69">
        <v>821.7</v>
      </c>
      <c r="J13" s="69">
        <v>967.7</v>
      </c>
      <c r="K13" s="329">
        <v>1052.4000000000001</v>
      </c>
      <c r="L13" s="589"/>
    </row>
    <row r="14" spans="1:12" x14ac:dyDescent="0.2">
      <c r="A14" s="197"/>
      <c r="B14" s="513" t="s">
        <v>226</v>
      </c>
      <c r="C14" s="69">
        <v>16445.400000000001</v>
      </c>
      <c r="D14" s="69">
        <v>16211.9</v>
      </c>
      <c r="E14" s="69">
        <v>15954.2</v>
      </c>
      <c r="F14" s="329">
        <v>15498.5</v>
      </c>
      <c r="G14" s="69"/>
      <c r="H14" s="69">
        <v>14810.6247562881</v>
      </c>
      <c r="I14" s="69">
        <v>14438.8</v>
      </c>
      <c r="J14" s="69">
        <v>13826.5</v>
      </c>
      <c r="K14" s="329">
        <v>13745.1</v>
      </c>
      <c r="L14" s="589"/>
    </row>
    <row r="15" spans="1:12" x14ac:dyDescent="0.2">
      <c r="A15" s="593"/>
      <c r="B15" s="588" t="s">
        <v>49</v>
      </c>
      <c r="C15" s="69">
        <v>10530</v>
      </c>
      <c r="D15" s="69">
        <v>10228.5</v>
      </c>
      <c r="E15" s="69">
        <v>10214.700000000001</v>
      </c>
      <c r="F15" s="329">
        <v>9807.7999999999993</v>
      </c>
      <c r="G15" s="69"/>
      <c r="H15" s="69">
        <v>9429.764803421609</v>
      </c>
      <c r="I15" s="69">
        <v>9397.5</v>
      </c>
      <c r="J15" s="69">
        <v>9073.7000000000007</v>
      </c>
      <c r="K15" s="329">
        <v>9049.4</v>
      </c>
      <c r="L15" s="589"/>
    </row>
    <row r="16" spans="1:12" x14ac:dyDescent="0.2">
      <c r="A16" s="593"/>
      <c r="B16" s="588" t="s">
        <v>50</v>
      </c>
      <c r="C16" s="69">
        <v>5915.5</v>
      </c>
      <c r="D16" s="69">
        <v>5983.4</v>
      </c>
      <c r="E16" s="69">
        <v>5739.5</v>
      </c>
      <c r="F16" s="329">
        <v>5690.7</v>
      </c>
      <c r="G16" s="69"/>
      <c r="H16" s="69">
        <v>5380.859952866499</v>
      </c>
      <c r="I16" s="69">
        <v>5041.3</v>
      </c>
      <c r="J16" s="69">
        <v>4752.7</v>
      </c>
      <c r="K16" s="329">
        <v>4695.7</v>
      </c>
      <c r="L16" s="589"/>
    </row>
    <row r="17" spans="1:12" x14ac:dyDescent="0.2">
      <c r="A17" s="593"/>
      <c r="B17" s="420" t="s">
        <v>51</v>
      </c>
      <c r="C17" s="69">
        <v>81.7</v>
      </c>
      <c r="D17" s="69">
        <v>79.7</v>
      </c>
      <c r="E17" s="69">
        <v>90.1</v>
      </c>
      <c r="F17" s="329">
        <v>85.1</v>
      </c>
      <c r="G17" s="69"/>
      <c r="H17" s="69">
        <v>82.879006172839496</v>
      </c>
      <c r="I17" s="69">
        <v>82.1</v>
      </c>
      <c r="J17" s="69">
        <v>92.7</v>
      </c>
      <c r="K17" s="329">
        <v>108.5</v>
      </c>
      <c r="L17" s="589"/>
    </row>
    <row r="18" spans="1:12" x14ac:dyDescent="0.2">
      <c r="A18" s="593"/>
      <c r="B18" s="513" t="s">
        <v>282</v>
      </c>
      <c r="C18" s="69">
        <v>1229.5999999999999</v>
      </c>
      <c r="D18" s="69">
        <v>1250.3</v>
      </c>
      <c r="E18" s="69">
        <v>1261.3</v>
      </c>
      <c r="F18" s="329">
        <v>1275.0999999999999</v>
      </c>
      <c r="G18" s="69"/>
      <c r="H18" s="69">
        <v>1297.4469999999999</v>
      </c>
      <c r="I18" s="69">
        <v>1309.3</v>
      </c>
      <c r="J18" s="69">
        <v>1326.2</v>
      </c>
      <c r="K18" s="329">
        <v>1366.3</v>
      </c>
      <c r="L18" s="589"/>
    </row>
    <row r="19" spans="1:12" hidden="1" x14ac:dyDescent="0.2">
      <c r="A19" s="593"/>
      <c r="B19" s="485" t="s">
        <v>53</v>
      </c>
      <c r="C19" s="67">
        <v>0.1</v>
      </c>
      <c r="D19" s="67">
        <v>0.1</v>
      </c>
      <c r="E19" s="67">
        <v>0.1</v>
      </c>
      <c r="F19" s="327">
        <v>0.1</v>
      </c>
      <c r="G19" s="67"/>
      <c r="H19" s="67">
        <v>0</v>
      </c>
      <c r="I19" s="67">
        <v>0</v>
      </c>
      <c r="J19" s="67">
        <v>0</v>
      </c>
      <c r="K19" s="327">
        <v>0</v>
      </c>
      <c r="L19" s="589"/>
    </row>
    <row r="20" spans="1:12" ht="5.25" customHeight="1" x14ac:dyDescent="0.2">
      <c r="A20" s="590"/>
      <c r="B20" s="485"/>
      <c r="C20" s="67"/>
      <c r="D20" s="67"/>
      <c r="E20" s="67"/>
      <c r="F20" s="327"/>
      <c r="G20" s="67"/>
      <c r="H20" s="67"/>
      <c r="I20" s="67"/>
      <c r="J20" s="67"/>
      <c r="K20" s="327"/>
    </row>
    <row r="21" spans="1:12" ht="12.75" customHeight="1" x14ac:dyDescent="0.2">
      <c r="A21" s="610"/>
      <c r="B21" s="595" t="s">
        <v>54</v>
      </c>
      <c r="C21" s="431">
        <v>21791</v>
      </c>
      <c r="D21" s="431">
        <v>21638.3</v>
      </c>
      <c r="E21" s="431">
        <v>21398.799999999999</v>
      </c>
      <c r="F21" s="430">
        <v>20909.8</v>
      </c>
      <c r="G21" s="431"/>
      <c r="H21" s="431">
        <v>20270.281756288099</v>
      </c>
      <c r="I21" s="431">
        <v>19928.400000000001</v>
      </c>
      <c r="J21" s="431">
        <v>19383.2</v>
      </c>
      <c r="K21" s="430">
        <v>19397.3</v>
      </c>
    </row>
    <row r="22" spans="1:12" s="602" customFormat="1" ht="5.25" customHeight="1" x14ac:dyDescent="0.2">
      <c r="A22" s="610"/>
      <c r="B22" s="237"/>
      <c r="C22" s="67"/>
      <c r="D22" s="67"/>
      <c r="E22" s="67"/>
      <c r="F22" s="67"/>
      <c r="G22" s="67"/>
      <c r="H22" s="67"/>
      <c r="I22" s="67"/>
      <c r="J22" s="67"/>
      <c r="K22" s="67"/>
      <c r="L22" s="295"/>
    </row>
    <row r="23" spans="1:12" s="602" customFormat="1" ht="12.75" customHeight="1" x14ac:dyDescent="0.2">
      <c r="A23" s="589"/>
      <c r="B23" s="975" t="s">
        <v>55</v>
      </c>
      <c r="C23" s="975"/>
      <c r="D23" s="975"/>
      <c r="E23" s="975"/>
      <c r="F23" s="975"/>
      <c r="G23" s="975"/>
      <c r="H23" s="975"/>
      <c r="I23" s="975"/>
      <c r="J23" s="975"/>
      <c r="K23" s="975"/>
      <c r="L23" s="589"/>
    </row>
    <row r="24" spans="1:12" s="602" customFormat="1" x14ac:dyDescent="0.2">
      <c r="A24" s="589"/>
      <c r="B24" s="999"/>
      <c r="C24" s="999"/>
      <c r="D24" s="999"/>
      <c r="E24" s="999"/>
      <c r="F24" s="999"/>
      <c r="G24" s="999"/>
      <c r="H24" s="999"/>
      <c r="I24" s="999"/>
      <c r="J24" s="999"/>
      <c r="K24" s="999"/>
      <c r="L24" s="589"/>
    </row>
    <row r="25" spans="1:12" s="602" customFormat="1" x14ac:dyDescent="0.2">
      <c r="A25" s="589"/>
      <c r="B25" s="589"/>
      <c r="C25" s="589"/>
      <c r="D25" s="589"/>
      <c r="E25" s="589"/>
      <c r="F25" s="589"/>
      <c r="G25" s="589"/>
      <c r="H25" s="589"/>
      <c r="I25" s="589"/>
      <c r="J25" s="589"/>
      <c r="K25" s="589"/>
      <c r="L25" s="589"/>
    </row>
    <row r="26" spans="1:12" s="602" customFormat="1" x14ac:dyDescent="0.2">
      <c r="A26" s="589"/>
      <c r="B26" s="196"/>
      <c r="C26" s="589"/>
      <c r="D26" s="589"/>
      <c r="E26" s="589"/>
      <c r="F26" s="589"/>
      <c r="G26" s="589"/>
      <c r="H26" s="589"/>
      <c r="I26" s="589"/>
      <c r="J26" s="589"/>
      <c r="K26" s="589"/>
      <c r="L26" s="589"/>
    </row>
    <row r="27" spans="1:12" s="602" customFormat="1" x14ac:dyDescent="0.2">
      <c r="A27" s="589"/>
      <c r="B27" s="230" t="s">
        <v>245</v>
      </c>
      <c r="C27" s="589"/>
      <c r="D27" s="589"/>
      <c r="E27" s="589"/>
      <c r="F27" s="589"/>
      <c r="G27" s="589"/>
      <c r="H27" s="589"/>
      <c r="I27" s="589"/>
      <c r="J27" s="589"/>
      <c r="K27" s="589"/>
      <c r="L27" s="589"/>
    </row>
    <row r="28" spans="1:12" x14ac:dyDescent="0.2">
      <c r="B28" s="170" t="s">
        <v>165</v>
      </c>
      <c r="C28" s="972">
        <v>2016</v>
      </c>
      <c r="D28" s="972"/>
      <c r="E28" s="972"/>
      <c r="F28" s="972"/>
      <c r="G28" s="590"/>
      <c r="H28" s="972">
        <v>2017</v>
      </c>
      <c r="I28" s="972"/>
      <c r="J28" s="972"/>
      <c r="K28" s="972"/>
    </row>
    <row r="29" spans="1:12" s="602" customFormat="1" ht="4.5" customHeight="1" x14ac:dyDescent="0.2">
      <c r="A29" s="295"/>
      <c r="B29" s="534"/>
      <c r="C29" s="209"/>
      <c r="D29" s="209"/>
      <c r="E29" s="209"/>
      <c r="F29" s="209"/>
      <c r="G29" s="209"/>
      <c r="H29" s="209"/>
      <c r="I29" s="209"/>
      <c r="J29" s="209"/>
      <c r="K29" s="105"/>
      <c r="L29" s="295"/>
    </row>
    <row r="30" spans="1:12" x14ac:dyDescent="0.2">
      <c r="A30" s="589"/>
      <c r="B30" s="234"/>
      <c r="C30" s="719" t="s">
        <v>40</v>
      </c>
      <c r="D30" s="719" t="s">
        <v>41</v>
      </c>
      <c r="E30" s="719" t="s">
        <v>42</v>
      </c>
      <c r="F30" s="656" t="s">
        <v>43</v>
      </c>
      <c r="G30" s="719"/>
      <c r="H30" s="719" t="s">
        <v>40</v>
      </c>
      <c r="I30" s="719" t="s">
        <v>41</v>
      </c>
      <c r="J30" s="719" t="s">
        <v>42</v>
      </c>
      <c r="K30" s="656" t="s">
        <v>43</v>
      </c>
      <c r="L30" s="589"/>
    </row>
    <row r="31" spans="1:12" ht="5.25" customHeight="1" x14ac:dyDescent="0.2">
      <c r="B31" s="594"/>
      <c r="C31" s="604"/>
      <c r="D31" s="604"/>
      <c r="E31" s="604"/>
      <c r="F31" s="604"/>
      <c r="G31" s="102"/>
      <c r="H31" s="604"/>
      <c r="I31" s="604"/>
      <c r="J31" s="604"/>
      <c r="K31" s="604"/>
    </row>
    <row r="32" spans="1:12" ht="5.25" customHeight="1" x14ac:dyDescent="0.2">
      <c r="B32" s="242"/>
      <c r="C32" s="521"/>
      <c r="D32" s="521"/>
      <c r="E32" s="521"/>
      <c r="F32" s="521"/>
      <c r="G32" s="605"/>
      <c r="H32" s="521"/>
      <c r="I32" s="521"/>
      <c r="J32" s="521"/>
      <c r="K32" s="521"/>
    </row>
    <row r="33" spans="1:12" ht="13.5" customHeight="1" x14ac:dyDescent="0.2">
      <c r="A33" s="70"/>
      <c r="B33" s="485" t="s">
        <v>57</v>
      </c>
      <c r="C33" s="489">
        <v>0.36</v>
      </c>
      <c r="D33" s="489">
        <v>0.36899999999999999</v>
      </c>
      <c r="E33" s="489">
        <v>0.36</v>
      </c>
      <c r="F33" s="490">
        <v>0.36699999999999999</v>
      </c>
      <c r="G33" s="503"/>
      <c r="H33" s="489">
        <v>0.36299999999999999</v>
      </c>
      <c r="I33" s="489">
        <v>0.34899999999999998</v>
      </c>
      <c r="J33" s="489">
        <v>0.34399999999999997</v>
      </c>
      <c r="K33" s="490">
        <v>0.34200000000000003</v>
      </c>
      <c r="L33" s="487"/>
    </row>
    <row r="34" spans="1:12" ht="13.5" customHeight="1" x14ac:dyDescent="0.2">
      <c r="A34" s="70"/>
      <c r="B34" s="485" t="s">
        <v>58</v>
      </c>
      <c r="C34" s="67">
        <v>4652.9229999999998</v>
      </c>
      <c r="D34" s="67">
        <v>4866.9759999999997</v>
      </c>
      <c r="E34" s="67">
        <v>4951.8779999999997</v>
      </c>
      <c r="F34" s="327">
        <v>4900.4920000000002</v>
      </c>
      <c r="G34" s="503"/>
      <c r="H34" s="67">
        <v>8130</v>
      </c>
      <c r="I34" s="67">
        <v>8283.6</v>
      </c>
      <c r="J34" s="67">
        <v>8291.2999999999993</v>
      </c>
      <c r="K34" s="327">
        <v>8246.5</v>
      </c>
      <c r="L34" s="487"/>
    </row>
    <row r="35" spans="1:12" ht="14.25" customHeight="1" x14ac:dyDescent="0.2">
      <c r="A35" s="1"/>
      <c r="B35" s="231" t="s">
        <v>377</v>
      </c>
      <c r="C35" s="488">
        <v>0.28599999999999998</v>
      </c>
      <c r="D35" s="488">
        <v>0.30299999999999999</v>
      </c>
      <c r="E35" s="488">
        <v>0.314</v>
      </c>
      <c r="F35" s="111">
        <v>0.32</v>
      </c>
      <c r="G35" s="870"/>
      <c r="H35" s="488">
        <v>0.55500000000000005</v>
      </c>
      <c r="I35" s="488">
        <v>0.57999999999999996</v>
      </c>
      <c r="J35" s="488">
        <v>0.60699999999999998</v>
      </c>
      <c r="K35" s="111">
        <v>0.60799999999999998</v>
      </c>
      <c r="L35" s="480"/>
    </row>
    <row r="36" spans="1:12" ht="13.5" customHeight="1" x14ac:dyDescent="0.2">
      <c r="A36" s="70"/>
      <c r="B36" s="485" t="s">
        <v>232</v>
      </c>
      <c r="C36" s="67">
        <v>1464.1389999999999</v>
      </c>
      <c r="D36" s="67">
        <v>1851.3679999999999</v>
      </c>
      <c r="E36" s="67">
        <v>2095.6970000000001</v>
      </c>
      <c r="F36" s="327">
        <v>2348.3249999999998</v>
      </c>
      <c r="G36" s="503"/>
      <c r="H36" s="67">
        <v>2370</v>
      </c>
      <c r="I36" s="67">
        <v>2505.4</v>
      </c>
      <c r="J36" s="67">
        <v>2324.4</v>
      </c>
      <c r="K36" s="327">
        <v>3087.6</v>
      </c>
      <c r="L36" s="487"/>
    </row>
    <row r="37" spans="1:12" ht="14.25" customHeight="1" x14ac:dyDescent="0.2">
      <c r="A37" s="1"/>
      <c r="B37" s="139" t="s">
        <v>378</v>
      </c>
      <c r="C37" s="488">
        <v>8.8999999999999996E-2</v>
      </c>
      <c r="D37" s="488">
        <v>0.115</v>
      </c>
      <c r="E37" s="488">
        <v>0.13200000000000001</v>
      </c>
      <c r="F37" s="111">
        <v>0.152</v>
      </c>
      <c r="G37" s="445"/>
      <c r="H37" s="488">
        <v>0.161</v>
      </c>
      <c r="I37" s="488">
        <v>0.17499999999999999</v>
      </c>
      <c r="J37" s="488">
        <v>0.16900000000000001</v>
      </c>
      <c r="K37" s="111">
        <v>0.22600000000000001</v>
      </c>
      <c r="L37" s="122"/>
    </row>
    <row r="38" spans="1:12" x14ac:dyDescent="0.2">
      <c r="B38" s="484" t="s">
        <v>412</v>
      </c>
      <c r="C38" s="489">
        <v>4.8000000000000001E-2</v>
      </c>
      <c r="D38" s="489">
        <v>0.05</v>
      </c>
      <c r="E38" s="489">
        <v>5.1999999999999998E-2</v>
      </c>
      <c r="F38" s="490">
        <v>5.3999999999999999E-2</v>
      </c>
      <c r="G38" s="503"/>
      <c r="H38" s="489">
        <v>5.2999999999999999E-2</v>
      </c>
      <c r="I38" s="489">
        <v>5.0999999999999997E-2</v>
      </c>
      <c r="J38" s="489">
        <v>5.5E-2</v>
      </c>
      <c r="K38" s="490">
        <v>5.6000000000000001E-2</v>
      </c>
    </row>
    <row r="39" spans="1:12" x14ac:dyDescent="0.2">
      <c r="A39" s="589"/>
      <c r="B39" s="411" t="s">
        <v>258</v>
      </c>
      <c r="C39" s="488">
        <v>2.5000000000000001E-2</v>
      </c>
      <c r="D39" s="488">
        <v>2.5999999999999999E-2</v>
      </c>
      <c r="E39" s="488">
        <v>3.5000000000000003E-2</v>
      </c>
      <c r="F39" s="111">
        <v>3.1E-2</v>
      </c>
      <c r="G39" s="486"/>
      <c r="H39" s="488">
        <v>2.7E-2</v>
      </c>
      <c r="I39" s="488">
        <v>3.1E-2</v>
      </c>
      <c r="J39" s="488">
        <v>3.1E-2</v>
      </c>
      <c r="K39" s="111">
        <v>3.3000000000000002E-2</v>
      </c>
      <c r="L39" s="589"/>
    </row>
    <row r="40" spans="1:12" x14ac:dyDescent="0.2">
      <c r="B40" s="485" t="s">
        <v>414</v>
      </c>
      <c r="C40" s="489">
        <v>4.8000000000000001E-2</v>
      </c>
      <c r="D40" s="489">
        <v>4.9000000000000002E-2</v>
      </c>
      <c r="E40" s="489">
        <v>0.05</v>
      </c>
      <c r="F40" s="490">
        <v>5.0999999999999997E-2</v>
      </c>
      <c r="G40" s="503"/>
      <c r="H40" s="489">
        <v>5.2999999999999999E-2</v>
      </c>
      <c r="I40" s="489">
        <v>5.1999999999999998E-2</v>
      </c>
      <c r="J40" s="489">
        <v>5.2999999999999999E-2</v>
      </c>
      <c r="K40" s="490">
        <v>5.2999999999999999E-2</v>
      </c>
    </row>
    <row r="41" spans="1:12" x14ac:dyDescent="0.2">
      <c r="A41" s="589"/>
      <c r="B41" s="907" t="s">
        <v>258</v>
      </c>
      <c r="C41" s="488">
        <v>2.5000000000000001E-2</v>
      </c>
      <c r="D41" s="488">
        <v>2.5999999999999999E-2</v>
      </c>
      <c r="E41" s="488">
        <v>3.1E-2</v>
      </c>
      <c r="F41" s="111">
        <v>3.3000000000000002E-2</v>
      </c>
      <c r="G41" s="486"/>
      <c r="H41" s="488">
        <v>2.7E-2</v>
      </c>
      <c r="I41" s="488">
        <v>2.9000000000000001E-2</v>
      </c>
      <c r="J41" s="488">
        <v>0.03</v>
      </c>
      <c r="K41" s="111">
        <v>0.03</v>
      </c>
      <c r="L41" s="589"/>
    </row>
    <row r="42" spans="1:12" x14ac:dyDescent="0.2">
      <c r="B42" s="485" t="s">
        <v>415</v>
      </c>
      <c r="C42" s="67">
        <v>6.3</v>
      </c>
      <c r="D42" s="67">
        <v>6.2</v>
      </c>
      <c r="E42" s="67">
        <v>6.1</v>
      </c>
      <c r="F42" s="327">
        <v>6.3</v>
      </c>
      <c r="G42" s="67"/>
      <c r="H42" s="67">
        <v>6.3</v>
      </c>
      <c r="I42" s="67">
        <v>6.3</v>
      </c>
      <c r="J42" s="67">
        <v>6.2</v>
      </c>
      <c r="K42" s="327">
        <v>6.1</v>
      </c>
    </row>
    <row r="43" spans="1:12" x14ac:dyDescent="0.2">
      <c r="A43" s="589"/>
      <c r="B43" s="411" t="s">
        <v>49</v>
      </c>
      <c r="C43" s="69">
        <v>2.8</v>
      </c>
      <c r="D43" s="69">
        <v>3</v>
      </c>
      <c r="E43" s="69">
        <v>2.5</v>
      </c>
      <c r="F43" s="329">
        <v>2.5</v>
      </c>
      <c r="G43" s="69"/>
      <c r="H43" s="69">
        <v>2.1</v>
      </c>
      <c r="I43" s="69">
        <v>2</v>
      </c>
      <c r="J43" s="69">
        <v>2.1</v>
      </c>
      <c r="K43" s="329">
        <v>2</v>
      </c>
      <c r="L43" s="589"/>
    </row>
    <row r="44" spans="1:12" x14ac:dyDescent="0.2">
      <c r="A44" s="589"/>
      <c r="B44" s="411" t="s">
        <v>258</v>
      </c>
      <c r="C44" s="69">
        <v>12</v>
      </c>
      <c r="D44" s="69">
        <v>11.8</v>
      </c>
      <c r="E44" s="69">
        <v>12.5</v>
      </c>
      <c r="F44" s="329">
        <v>11.3</v>
      </c>
      <c r="G44" s="69"/>
      <c r="H44" s="69">
        <v>13.7</v>
      </c>
      <c r="I44" s="69">
        <v>13.8</v>
      </c>
      <c r="J44" s="69">
        <v>13.7</v>
      </c>
      <c r="K44" s="329">
        <v>13.6</v>
      </c>
      <c r="L44" s="589"/>
    </row>
    <row r="45" spans="1:12" x14ac:dyDescent="0.2">
      <c r="B45" s="484" t="s">
        <v>417</v>
      </c>
      <c r="C45" s="86">
        <v>11451</v>
      </c>
      <c r="D45" s="86">
        <v>23486</v>
      </c>
      <c r="E45" s="86">
        <v>39758</v>
      </c>
      <c r="F45" s="65">
        <v>77864</v>
      </c>
      <c r="G45" s="67"/>
      <c r="H45" s="86">
        <v>37157</v>
      </c>
      <c r="I45" s="86">
        <v>84961</v>
      </c>
      <c r="J45" s="86">
        <v>133034</v>
      </c>
      <c r="K45" s="65">
        <v>185166</v>
      </c>
    </row>
    <row r="46" spans="1:12" ht="6.75" customHeight="1" x14ac:dyDescent="0.2">
      <c r="B46" s="101"/>
      <c r="C46" s="460"/>
      <c r="D46" s="460"/>
      <c r="E46" s="460"/>
      <c r="F46" s="460"/>
      <c r="G46" s="606"/>
      <c r="H46" s="460"/>
      <c r="I46" s="460"/>
      <c r="J46" s="460"/>
      <c r="K46" s="460"/>
    </row>
    <row r="47" spans="1:12" ht="5.25" customHeight="1" x14ac:dyDescent="0.2">
      <c r="B47" s="596"/>
      <c r="C47" s="527"/>
      <c r="D47" s="527"/>
      <c r="E47" s="527"/>
      <c r="F47" s="504"/>
      <c r="G47" s="487"/>
      <c r="H47" s="527"/>
      <c r="I47" s="527"/>
      <c r="J47" s="527"/>
      <c r="K47" s="504"/>
    </row>
    <row r="48" spans="1:12" x14ac:dyDescent="0.2">
      <c r="A48" s="589"/>
      <c r="B48" s="484" t="s">
        <v>418</v>
      </c>
      <c r="C48" s="67">
        <v>9.4</v>
      </c>
      <c r="D48" s="67">
        <v>9.1</v>
      </c>
      <c r="E48" s="67">
        <v>7.6</v>
      </c>
      <c r="F48" s="327">
        <v>8.3000000000000007</v>
      </c>
      <c r="G48" s="503"/>
      <c r="H48" s="67">
        <v>7.5</v>
      </c>
      <c r="I48" s="67">
        <v>7</v>
      </c>
      <c r="J48" s="67">
        <v>6.8</v>
      </c>
      <c r="K48" s="327">
        <v>6.7</v>
      </c>
      <c r="L48" s="589"/>
    </row>
    <row r="49" spans="1:12" x14ac:dyDescent="0.2">
      <c r="A49" s="589"/>
      <c r="B49" s="484" t="s">
        <v>419</v>
      </c>
      <c r="C49" s="67">
        <v>16.600000000000001</v>
      </c>
      <c r="D49" s="67">
        <v>16.3</v>
      </c>
      <c r="E49" s="67">
        <v>17.600000000000001</v>
      </c>
      <c r="F49" s="327">
        <v>17.8</v>
      </c>
      <c r="G49" s="503"/>
      <c r="H49" s="67">
        <v>19.399999999999999</v>
      </c>
      <c r="I49" s="67">
        <v>19.100000000000001</v>
      </c>
      <c r="J49" s="67">
        <v>18.8</v>
      </c>
      <c r="K49" s="327">
        <v>18.600000000000001</v>
      </c>
      <c r="L49" s="589"/>
    </row>
    <row r="50" spans="1:12" x14ac:dyDescent="0.2">
      <c r="A50" s="589"/>
      <c r="B50" s="484" t="s">
        <v>420</v>
      </c>
      <c r="C50" s="67">
        <v>16.399999999999999</v>
      </c>
      <c r="D50" s="67">
        <v>16.2</v>
      </c>
      <c r="E50" s="67">
        <v>19.3</v>
      </c>
      <c r="F50" s="327">
        <v>15.9</v>
      </c>
      <c r="G50" s="503"/>
      <c r="H50" s="67">
        <v>15.6</v>
      </c>
      <c r="I50" s="67">
        <v>15.1</v>
      </c>
      <c r="J50" s="67">
        <v>14.7</v>
      </c>
      <c r="K50" s="327">
        <v>14.3</v>
      </c>
      <c r="L50" s="589"/>
    </row>
    <row r="51" spans="1:12" x14ac:dyDescent="0.2">
      <c r="B51" s="776" t="s">
        <v>416</v>
      </c>
      <c r="C51" s="765">
        <v>407019</v>
      </c>
      <c r="D51" s="765">
        <v>809376</v>
      </c>
      <c r="E51" s="765">
        <v>1317625</v>
      </c>
      <c r="F51" s="764">
        <v>1968734</v>
      </c>
      <c r="G51" s="679"/>
      <c r="H51" s="765">
        <v>692053</v>
      </c>
      <c r="I51" s="765">
        <v>1378078.3</v>
      </c>
      <c r="J51" s="765">
        <v>2075593</v>
      </c>
      <c r="K51" s="764">
        <v>2814311</v>
      </c>
    </row>
    <row r="52" spans="1:12" ht="6" customHeight="1" x14ac:dyDescent="0.2">
      <c r="B52" s="596"/>
      <c r="C52" s="504"/>
      <c r="D52" s="504"/>
      <c r="E52" s="504"/>
      <c r="F52" s="504"/>
      <c r="G52" s="487"/>
      <c r="H52" s="504"/>
      <c r="I52" s="504"/>
      <c r="J52" s="504"/>
      <c r="K52" s="504"/>
    </row>
    <row r="53" spans="1:12" s="602" customFormat="1" x14ac:dyDescent="0.2">
      <c r="A53" s="589"/>
      <c r="B53" s="975" t="s">
        <v>149</v>
      </c>
      <c r="C53" s="975"/>
      <c r="D53" s="975"/>
      <c r="E53" s="975"/>
      <c r="F53" s="975"/>
      <c r="G53" s="975"/>
      <c r="H53" s="975"/>
      <c r="I53" s="975"/>
      <c r="J53" s="975"/>
      <c r="K53" s="205"/>
      <c r="L53" s="589"/>
    </row>
    <row r="54" spans="1:12" s="602" customFormat="1" ht="12.75" customHeight="1" x14ac:dyDescent="0.2">
      <c r="A54" s="589"/>
      <c r="B54" s="965" t="s">
        <v>259</v>
      </c>
      <c r="C54" s="975"/>
      <c r="D54" s="975"/>
      <c r="E54" s="975"/>
      <c r="F54" s="975"/>
      <c r="G54" s="975"/>
      <c r="H54" s="975"/>
      <c r="I54" s="975"/>
      <c r="J54" s="975"/>
      <c r="K54" s="851"/>
      <c r="L54" s="589"/>
    </row>
    <row r="55" spans="1:12" s="602" customFormat="1" ht="24.75" customHeight="1" x14ac:dyDescent="0.2">
      <c r="A55" s="589"/>
      <c r="B55" s="965" t="s">
        <v>246</v>
      </c>
      <c r="C55" s="965"/>
      <c r="D55" s="965"/>
      <c r="E55" s="965"/>
      <c r="F55" s="965"/>
      <c r="G55" s="965"/>
      <c r="H55" s="965"/>
      <c r="I55" s="965"/>
      <c r="J55" s="965"/>
      <c r="K55" s="965"/>
      <c r="L55" s="589"/>
    </row>
    <row r="56" spans="1:12" s="602" customFormat="1" x14ac:dyDescent="0.2">
      <c r="A56" s="589"/>
      <c r="B56" s="965" t="s">
        <v>260</v>
      </c>
      <c r="C56" s="975"/>
      <c r="D56" s="975"/>
      <c r="E56" s="975"/>
      <c r="F56" s="975"/>
      <c r="G56" s="975"/>
      <c r="H56" s="975"/>
      <c r="I56" s="975"/>
      <c r="J56" s="975"/>
      <c r="K56" s="975"/>
      <c r="L56" s="589"/>
    </row>
    <row r="57" spans="1:12" s="602" customFormat="1" x14ac:dyDescent="0.2">
      <c r="A57" s="589"/>
      <c r="B57" s="851"/>
      <c r="C57" s="853"/>
      <c r="D57" s="853"/>
      <c r="E57" s="853"/>
      <c r="F57" s="853"/>
      <c r="G57" s="853"/>
      <c r="H57" s="853"/>
      <c r="I57" s="853"/>
      <c r="J57" s="853"/>
      <c r="K57" s="853"/>
      <c r="L57" s="589"/>
    </row>
    <row r="58" spans="1:12" s="602" customFormat="1" x14ac:dyDescent="0.2">
      <c r="A58" s="589"/>
      <c r="B58" s="589"/>
      <c r="C58" s="589"/>
      <c r="D58" s="589"/>
      <c r="E58" s="589"/>
      <c r="F58" s="589"/>
      <c r="G58" s="589"/>
      <c r="H58" s="589"/>
      <c r="I58" s="589"/>
      <c r="J58" s="589"/>
      <c r="K58" s="589"/>
      <c r="L58" s="589"/>
    </row>
  </sheetData>
  <mergeCells count="10">
    <mergeCell ref="B54:J54"/>
    <mergeCell ref="B55:K55"/>
    <mergeCell ref="B56:K56"/>
    <mergeCell ref="B53:J53"/>
    <mergeCell ref="C4:F4"/>
    <mergeCell ref="H4:K4"/>
    <mergeCell ref="B23:K2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69" orientation="portrait"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0"/>
  <sheetViews>
    <sheetView showGridLines="0" topLeftCell="A13" zoomScaleNormal="100" zoomScaleSheetLayoutView="100" workbookViewId="0"/>
  </sheetViews>
  <sheetFormatPr baseColWidth="10" defaultRowHeight="12.75" x14ac:dyDescent="0.2"/>
  <cols>
    <col min="1" max="1" width="1.625" style="92" customWidth="1"/>
    <col min="2" max="2" width="11" style="92"/>
    <col min="3" max="3" width="19.625" style="92" customWidth="1"/>
    <col min="4" max="8" width="11" style="92"/>
    <col min="9" max="9" width="1.625" style="92" customWidth="1"/>
    <col min="10" max="10" width="12.5" style="92" customWidth="1"/>
    <col min="11" max="11" width="11" style="92" customWidth="1"/>
    <col min="12" max="12" width="10.625" style="92" customWidth="1"/>
    <col min="13" max="13" width="10.75" style="92" customWidth="1"/>
    <col min="14" max="14" width="11" style="92" customWidth="1"/>
    <col min="15" max="15" width="1.625" style="92" customWidth="1"/>
    <col min="16" max="16384" width="11" style="50"/>
  </cols>
  <sheetData>
    <row r="1" spans="1:15" x14ac:dyDescent="0.2">
      <c r="A1" s="159"/>
      <c r="B1" s="158" t="s">
        <v>283</v>
      </c>
      <c r="C1" s="158"/>
      <c r="D1" s="413"/>
      <c r="E1" s="500"/>
      <c r="F1" s="160"/>
      <c r="G1" s="500"/>
      <c r="H1" s="500"/>
      <c r="I1" s="500"/>
      <c r="J1" s="413"/>
      <c r="K1" s="500"/>
      <c r="L1" s="160"/>
      <c r="M1" s="500"/>
      <c r="N1" s="500"/>
      <c r="O1" s="159"/>
    </row>
    <row r="2" spans="1:15" x14ac:dyDescent="0.2">
      <c r="A2" s="159"/>
      <c r="B2" s="158" t="s">
        <v>28</v>
      </c>
      <c r="C2" s="158"/>
      <c r="D2" s="413"/>
      <c r="E2" s="500"/>
      <c r="F2" s="160"/>
      <c r="G2" s="500"/>
      <c r="H2" s="500"/>
      <c r="I2" s="500"/>
      <c r="J2" s="413"/>
      <c r="K2" s="500"/>
      <c r="L2" s="160"/>
      <c r="M2" s="500"/>
      <c r="N2" s="500"/>
      <c r="O2" s="159"/>
    </row>
    <row r="3" spans="1:15" x14ac:dyDescent="0.2">
      <c r="A3" s="159"/>
      <c r="B3" s="403" t="s">
        <v>29</v>
      </c>
      <c r="C3" s="163"/>
      <c r="D3" s="413"/>
      <c r="E3" s="500"/>
      <c r="F3" s="160"/>
      <c r="G3" s="500"/>
      <c r="H3" s="500"/>
      <c r="I3" s="500"/>
      <c r="J3" s="413"/>
      <c r="K3" s="500"/>
      <c r="L3" s="160"/>
      <c r="M3" s="500"/>
      <c r="N3" s="500"/>
      <c r="O3" s="159"/>
    </row>
    <row r="4" spans="1:15" x14ac:dyDescent="0.2">
      <c r="B4" s="75"/>
      <c r="C4" s="75"/>
      <c r="D4" s="966">
        <v>2016</v>
      </c>
      <c r="E4" s="966"/>
      <c r="F4" s="966"/>
      <c r="G4" s="966"/>
      <c r="H4" s="966"/>
      <c r="I4" s="539"/>
      <c r="J4" s="966">
        <v>2017</v>
      </c>
      <c r="K4" s="966"/>
      <c r="L4" s="966"/>
      <c r="M4" s="966"/>
      <c r="N4" s="966"/>
    </row>
    <row r="5" spans="1:15" ht="5.25" customHeight="1" x14ac:dyDescent="0.2">
      <c r="B5" s="540"/>
      <c r="C5" s="540"/>
      <c r="D5" s="538"/>
      <c r="E5" s="122"/>
      <c r="F5" s="538"/>
      <c r="G5" s="122"/>
      <c r="H5" s="122"/>
      <c r="I5" s="122"/>
      <c r="J5" s="538"/>
      <c r="K5" s="122"/>
      <c r="L5" s="538"/>
      <c r="M5" s="122"/>
      <c r="N5" s="122"/>
    </row>
    <row r="6" spans="1:15" x14ac:dyDescent="0.2">
      <c r="A6" s="159"/>
      <c r="B6" s="541"/>
      <c r="C6" s="541"/>
      <c r="D6" s="719" t="s">
        <v>60</v>
      </c>
      <c r="E6" s="719" t="s">
        <v>61</v>
      </c>
      <c r="F6" s="719" t="s">
        <v>62</v>
      </c>
      <c r="G6" s="656" t="s">
        <v>63</v>
      </c>
      <c r="H6" s="656" t="s">
        <v>64</v>
      </c>
      <c r="I6" s="717"/>
      <c r="J6" s="719" t="s">
        <v>60</v>
      </c>
      <c r="K6" s="719" t="s">
        <v>61</v>
      </c>
      <c r="L6" s="719" t="s">
        <v>62</v>
      </c>
      <c r="M6" s="656" t="s">
        <v>63</v>
      </c>
      <c r="N6" s="656" t="s">
        <v>64</v>
      </c>
      <c r="O6" s="159"/>
    </row>
    <row r="7" spans="1:15" ht="5.25" customHeight="1" x14ac:dyDescent="0.2">
      <c r="B7" s="126"/>
      <c r="C7" s="126"/>
      <c r="D7" s="752"/>
      <c r="E7" s="752"/>
      <c r="F7" s="752"/>
      <c r="G7" s="542"/>
      <c r="H7" s="542"/>
      <c r="I7" s="543"/>
      <c r="J7" s="752"/>
      <c r="K7" s="752"/>
      <c r="L7" s="752"/>
      <c r="M7" s="542"/>
      <c r="N7" s="542"/>
    </row>
    <row r="8" spans="1:15" ht="5.25" customHeight="1" x14ac:dyDescent="0.2">
      <c r="B8" s="544"/>
      <c r="C8" s="544"/>
      <c r="D8" s="216"/>
      <c r="E8" s="216"/>
      <c r="F8" s="216"/>
      <c r="G8" s="512"/>
      <c r="H8" s="512"/>
      <c r="I8" s="71"/>
      <c r="J8" s="216"/>
      <c r="K8" s="216"/>
      <c r="L8" s="216"/>
      <c r="M8" s="512"/>
      <c r="N8" s="512"/>
    </row>
    <row r="9" spans="1:15" x14ac:dyDescent="0.2">
      <c r="B9" s="133" t="s">
        <v>30</v>
      </c>
      <c r="C9" s="133"/>
      <c r="D9" s="86">
        <v>323</v>
      </c>
      <c r="E9" s="86">
        <v>347</v>
      </c>
      <c r="F9" s="86">
        <v>364</v>
      </c>
      <c r="G9" s="65">
        <v>375</v>
      </c>
      <c r="H9" s="65">
        <v>1409</v>
      </c>
      <c r="I9" s="135"/>
      <c r="J9" s="86">
        <v>388</v>
      </c>
      <c r="K9" s="86">
        <v>368</v>
      </c>
      <c r="L9" s="86">
        <v>338</v>
      </c>
      <c r="M9" s="65">
        <v>368</v>
      </c>
      <c r="N9" s="65">
        <v>1462</v>
      </c>
    </row>
    <row r="10" spans="1:15" x14ac:dyDescent="0.2">
      <c r="B10" s="484" t="s">
        <v>265</v>
      </c>
      <c r="C10" s="484"/>
      <c r="D10" s="86">
        <v>198</v>
      </c>
      <c r="E10" s="86">
        <v>209</v>
      </c>
      <c r="F10" s="86">
        <v>220</v>
      </c>
      <c r="G10" s="65">
        <v>234</v>
      </c>
      <c r="H10" s="65">
        <v>861</v>
      </c>
      <c r="I10" s="905"/>
      <c r="J10" s="86">
        <v>243</v>
      </c>
      <c r="K10" s="86">
        <v>230</v>
      </c>
      <c r="L10" s="86">
        <v>214</v>
      </c>
      <c r="M10" s="65">
        <v>223</v>
      </c>
      <c r="N10" s="65">
        <v>909</v>
      </c>
    </row>
    <row r="11" spans="1:15" x14ac:dyDescent="0.2">
      <c r="A11" s="159"/>
      <c r="B11" s="411" t="s">
        <v>249</v>
      </c>
      <c r="C11" s="411"/>
      <c r="D11" s="184">
        <v>172</v>
      </c>
      <c r="E11" s="184">
        <v>180</v>
      </c>
      <c r="F11" s="184">
        <v>193</v>
      </c>
      <c r="G11" s="68">
        <v>198</v>
      </c>
      <c r="H11" s="68">
        <v>743</v>
      </c>
      <c r="I11" s="413"/>
      <c r="J11" s="184">
        <v>206</v>
      </c>
      <c r="K11" s="184">
        <v>194</v>
      </c>
      <c r="L11" s="184">
        <v>182</v>
      </c>
      <c r="M11" s="68">
        <v>186</v>
      </c>
      <c r="N11" s="68">
        <v>768</v>
      </c>
      <c r="O11" s="159"/>
    </row>
    <row r="12" spans="1:15" x14ac:dyDescent="0.2">
      <c r="A12" s="159"/>
      <c r="B12" s="529" t="s">
        <v>250</v>
      </c>
      <c r="C12" s="529"/>
      <c r="D12" s="184">
        <v>68</v>
      </c>
      <c r="E12" s="184">
        <v>76</v>
      </c>
      <c r="F12" s="184">
        <v>87</v>
      </c>
      <c r="G12" s="68">
        <v>92</v>
      </c>
      <c r="H12" s="68">
        <v>323</v>
      </c>
      <c r="I12" s="413"/>
      <c r="J12" s="184">
        <v>109</v>
      </c>
      <c r="K12" s="184">
        <v>112</v>
      </c>
      <c r="L12" s="184">
        <v>106</v>
      </c>
      <c r="M12" s="68">
        <v>109</v>
      </c>
      <c r="N12" s="68">
        <v>436</v>
      </c>
      <c r="O12" s="159"/>
    </row>
    <row r="13" spans="1:15" x14ac:dyDescent="0.2">
      <c r="A13" s="159"/>
      <c r="B13" s="411" t="s">
        <v>251</v>
      </c>
      <c r="C13" s="411"/>
      <c r="D13" s="184">
        <v>26</v>
      </c>
      <c r="E13" s="184">
        <v>29</v>
      </c>
      <c r="F13" s="184">
        <v>27</v>
      </c>
      <c r="G13" s="68">
        <v>37</v>
      </c>
      <c r="H13" s="68">
        <v>118</v>
      </c>
      <c r="I13" s="413"/>
      <c r="J13" s="184">
        <v>37</v>
      </c>
      <c r="K13" s="184">
        <v>36</v>
      </c>
      <c r="L13" s="184">
        <v>32</v>
      </c>
      <c r="M13" s="68">
        <v>37</v>
      </c>
      <c r="N13" s="68">
        <v>141</v>
      </c>
      <c r="O13" s="159"/>
    </row>
    <row r="14" spans="1:15" x14ac:dyDescent="0.2">
      <c r="B14" s="484" t="s">
        <v>266</v>
      </c>
      <c r="C14" s="484"/>
      <c r="D14" s="86">
        <v>125</v>
      </c>
      <c r="E14" s="86">
        <v>138</v>
      </c>
      <c r="F14" s="86">
        <v>144</v>
      </c>
      <c r="G14" s="65">
        <v>140</v>
      </c>
      <c r="H14" s="65">
        <v>548</v>
      </c>
      <c r="I14" s="905"/>
      <c r="J14" s="86">
        <v>145</v>
      </c>
      <c r="K14" s="86">
        <v>138</v>
      </c>
      <c r="L14" s="86">
        <v>124</v>
      </c>
      <c r="M14" s="65">
        <v>146</v>
      </c>
      <c r="N14" s="65">
        <v>554</v>
      </c>
    </row>
    <row r="15" spans="1:15" x14ac:dyDescent="0.2">
      <c r="A15" s="159"/>
      <c r="B15" s="411" t="s">
        <v>535</v>
      </c>
      <c r="C15" s="888"/>
      <c r="D15" s="184">
        <v>65</v>
      </c>
      <c r="E15" s="184">
        <v>74</v>
      </c>
      <c r="F15" s="184">
        <v>75</v>
      </c>
      <c r="G15" s="68">
        <v>70</v>
      </c>
      <c r="H15" s="68">
        <v>284</v>
      </c>
      <c r="I15" s="413"/>
      <c r="J15" s="184">
        <v>73</v>
      </c>
      <c r="K15" s="184">
        <v>70</v>
      </c>
      <c r="L15" s="184">
        <v>66</v>
      </c>
      <c r="M15" s="68">
        <v>66</v>
      </c>
      <c r="N15" s="68">
        <v>275</v>
      </c>
      <c r="O15" s="159"/>
    </row>
    <row r="16" spans="1:15" x14ac:dyDescent="0.2">
      <c r="A16" s="159"/>
      <c r="B16" s="411" t="s">
        <v>267</v>
      </c>
      <c r="C16" s="888"/>
      <c r="D16" s="184">
        <v>17</v>
      </c>
      <c r="E16" s="184">
        <v>18</v>
      </c>
      <c r="F16" s="184">
        <v>21</v>
      </c>
      <c r="G16" s="68">
        <v>21</v>
      </c>
      <c r="H16" s="68">
        <v>77</v>
      </c>
      <c r="I16" s="413"/>
      <c r="J16" s="184">
        <v>23</v>
      </c>
      <c r="K16" s="184">
        <v>22</v>
      </c>
      <c r="L16" s="184">
        <v>20</v>
      </c>
      <c r="M16" s="68">
        <v>20</v>
      </c>
      <c r="N16" s="68">
        <v>86</v>
      </c>
      <c r="O16" s="159"/>
    </row>
    <row r="17" spans="1:15" x14ac:dyDescent="0.2">
      <c r="A17" s="159"/>
      <c r="B17" s="411" t="s">
        <v>536</v>
      </c>
      <c r="C17" s="888"/>
      <c r="D17" s="184">
        <v>44</v>
      </c>
      <c r="E17" s="184">
        <v>46</v>
      </c>
      <c r="F17" s="184">
        <v>48</v>
      </c>
      <c r="G17" s="68">
        <v>49</v>
      </c>
      <c r="H17" s="68">
        <v>187</v>
      </c>
      <c r="I17" s="413"/>
      <c r="J17" s="184">
        <v>49</v>
      </c>
      <c r="K17" s="184">
        <v>46</v>
      </c>
      <c r="L17" s="184">
        <v>38</v>
      </c>
      <c r="M17" s="68">
        <v>60</v>
      </c>
      <c r="N17" s="68">
        <v>193</v>
      </c>
      <c r="O17" s="159"/>
    </row>
    <row r="18" spans="1:15" x14ac:dyDescent="0.2">
      <c r="B18" s="133" t="s">
        <v>31</v>
      </c>
      <c r="C18" s="133"/>
      <c r="D18" s="86">
        <v>107</v>
      </c>
      <c r="E18" s="86">
        <v>108</v>
      </c>
      <c r="F18" s="86">
        <v>123</v>
      </c>
      <c r="G18" s="65">
        <v>126</v>
      </c>
      <c r="H18" s="65">
        <v>464</v>
      </c>
      <c r="I18" s="135"/>
      <c r="J18" s="86">
        <v>129</v>
      </c>
      <c r="K18" s="86">
        <v>124</v>
      </c>
      <c r="L18" s="86">
        <v>113</v>
      </c>
      <c r="M18" s="65">
        <v>115</v>
      </c>
      <c r="N18" s="65">
        <v>482</v>
      </c>
    </row>
    <row r="19" spans="1:15" x14ac:dyDescent="0.2">
      <c r="B19" s="133" t="s">
        <v>278</v>
      </c>
      <c r="C19" s="133"/>
      <c r="D19" s="503">
        <v>0.33300000000000002</v>
      </c>
      <c r="E19" s="503">
        <v>0.31</v>
      </c>
      <c r="F19" s="503">
        <v>0.33800000000000002</v>
      </c>
      <c r="G19" s="545">
        <v>0.33700000000000002</v>
      </c>
      <c r="H19" s="545">
        <v>0.33</v>
      </c>
      <c r="I19" s="905"/>
      <c r="J19" s="503">
        <v>0.33400000000000002</v>
      </c>
      <c r="K19" s="503">
        <v>0.33700000000000002</v>
      </c>
      <c r="L19" s="503">
        <v>0.33500000000000002</v>
      </c>
      <c r="M19" s="76">
        <v>0.311</v>
      </c>
      <c r="N19" s="76">
        <v>0.32900000000000001</v>
      </c>
    </row>
    <row r="20" spans="1:15" x14ac:dyDescent="0.2">
      <c r="B20" s="133" t="s">
        <v>33</v>
      </c>
      <c r="C20" s="133"/>
      <c r="D20" s="86">
        <v>33</v>
      </c>
      <c r="E20" s="86">
        <v>83</v>
      </c>
      <c r="F20" s="86">
        <v>98</v>
      </c>
      <c r="G20" s="65">
        <v>116</v>
      </c>
      <c r="H20" s="65">
        <v>330</v>
      </c>
      <c r="I20" s="135"/>
      <c r="J20" s="86">
        <v>60</v>
      </c>
      <c r="K20" s="86">
        <v>56</v>
      </c>
      <c r="L20" s="86">
        <v>542</v>
      </c>
      <c r="M20" s="65">
        <v>139</v>
      </c>
      <c r="N20" s="65">
        <v>796</v>
      </c>
    </row>
    <row r="21" spans="1:15" x14ac:dyDescent="0.2">
      <c r="A21" s="159"/>
      <c r="B21" s="139" t="s">
        <v>471</v>
      </c>
      <c r="C21" s="139"/>
      <c r="D21" s="184" t="s">
        <v>35</v>
      </c>
      <c r="E21" s="184" t="s">
        <v>35</v>
      </c>
      <c r="F21" s="184" t="s">
        <v>35</v>
      </c>
      <c r="G21" s="68" t="s">
        <v>35</v>
      </c>
      <c r="H21" s="68" t="s">
        <v>35</v>
      </c>
      <c r="I21" s="217"/>
      <c r="J21" s="668">
        <v>0</v>
      </c>
      <c r="K21" s="184" t="s">
        <v>35</v>
      </c>
      <c r="L21" s="184">
        <v>470</v>
      </c>
      <c r="M21" s="669">
        <v>0</v>
      </c>
      <c r="N21" s="68">
        <v>470</v>
      </c>
      <c r="O21" s="159"/>
    </row>
    <row r="22" spans="1:15" x14ac:dyDescent="0.2">
      <c r="B22" s="133" t="s">
        <v>36</v>
      </c>
      <c r="C22" s="133"/>
      <c r="D22" s="86">
        <v>74</v>
      </c>
      <c r="E22" s="86">
        <v>25</v>
      </c>
      <c r="F22" s="86">
        <v>25</v>
      </c>
      <c r="G22" s="65">
        <v>10</v>
      </c>
      <c r="H22" s="65">
        <v>134</v>
      </c>
      <c r="I22" s="135"/>
      <c r="J22" s="86">
        <v>70</v>
      </c>
      <c r="K22" s="86">
        <v>68</v>
      </c>
      <c r="L22" s="86">
        <v>-428</v>
      </c>
      <c r="M22" s="65">
        <v>-24</v>
      </c>
      <c r="N22" s="65">
        <v>-315</v>
      </c>
    </row>
    <row r="23" spans="1:15" ht="4.5" customHeight="1" x14ac:dyDescent="0.2">
      <c r="B23" s="546"/>
      <c r="C23" s="546"/>
      <c r="D23" s="546"/>
      <c r="E23" s="546"/>
      <c r="F23" s="546"/>
      <c r="G23" s="546"/>
      <c r="H23" s="750"/>
      <c r="I23" s="546"/>
      <c r="J23" s="546"/>
      <c r="K23" s="546"/>
      <c r="L23" s="547"/>
      <c r="M23" s="547"/>
      <c r="N23" s="547"/>
    </row>
    <row r="24" spans="1:15" ht="4.5" customHeight="1" x14ac:dyDescent="0.2">
      <c r="B24" s="548"/>
      <c r="C24" s="548"/>
      <c r="D24" s="548"/>
      <c r="E24" s="548"/>
      <c r="F24" s="548"/>
      <c r="G24" s="548"/>
      <c r="H24" s="548"/>
      <c r="I24" s="548"/>
      <c r="J24" s="548"/>
      <c r="K24" s="548"/>
      <c r="L24" s="82"/>
      <c r="M24" s="82"/>
      <c r="N24" s="82"/>
    </row>
    <row r="25" spans="1:15" ht="13.5" customHeight="1" x14ac:dyDescent="0.2">
      <c r="A25" s="159"/>
      <c r="B25" s="860" t="s">
        <v>163</v>
      </c>
      <c r="C25" s="860"/>
      <c r="D25" s="860"/>
      <c r="E25" s="860"/>
      <c r="F25" s="860"/>
      <c r="G25" s="860"/>
      <c r="H25" s="860"/>
      <c r="I25" s="860"/>
      <c r="J25" s="576"/>
      <c r="K25" s="576"/>
      <c r="L25" s="577"/>
      <c r="M25" s="577"/>
      <c r="N25" s="645"/>
      <c r="O25" s="159"/>
    </row>
    <row r="26" spans="1:15" ht="13.5" customHeight="1" x14ac:dyDescent="0.2">
      <c r="A26" s="159"/>
      <c r="B26" s="1000" t="s">
        <v>273</v>
      </c>
      <c r="C26" s="1000"/>
      <c r="D26" s="1000"/>
      <c r="E26" s="1000"/>
      <c r="F26" s="1000"/>
      <c r="G26" s="1000"/>
      <c r="H26" s="1000"/>
      <c r="I26" s="1000"/>
      <c r="J26" s="549"/>
      <c r="K26" s="549"/>
      <c r="L26" s="859"/>
      <c r="M26" s="859"/>
      <c r="N26" s="859"/>
      <c r="O26" s="159"/>
    </row>
    <row r="27" spans="1:15" x14ac:dyDescent="0.2">
      <c r="A27" s="159"/>
      <c r="B27" s="1004" t="s">
        <v>268</v>
      </c>
      <c r="C27" s="1004"/>
      <c r="D27" s="1004"/>
      <c r="E27" s="1004"/>
      <c r="F27" s="1004"/>
      <c r="G27" s="1004"/>
      <c r="H27" s="1004"/>
      <c r="I27" s="1004"/>
      <c r="J27" s="1004"/>
      <c r="K27" s="1004"/>
      <c r="L27" s="1004"/>
      <c r="M27" s="1004"/>
      <c r="N27" s="1004"/>
      <c r="O27" s="575"/>
    </row>
    <row r="28" spans="1:15" ht="27.75" customHeight="1" x14ac:dyDescent="0.2">
      <c r="A28" s="159"/>
      <c r="B28" s="1004" t="s">
        <v>546</v>
      </c>
      <c r="C28" s="1004"/>
      <c r="D28" s="1004"/>
      <c r="E28" s="1004"/>
      <c r="F28" s="1004"/>
      <c r="G28" s="1004"/>
      <c r="H28" s="1004"/>
      <c r="I28" s="1004"/>
      <c r="J28" s="1004"/>
      <c r="K28" s="1004"/>
      <c r="L28" s="1004"/>
      <c r="M28" s="1004"/>
      <c r="N28" s="1004"/>
      <c r="O28" s="575"/>
    </row>
    <row r="29" spans="1:15" ht="23.25" customHeight="1" x14ac:dyDescent="0.2">
      <c r="A29" s="159"/>
      <c r="B29" s="1004" t="s">
        <v>534</v>
      </c>
      <c r="C29" s="1004"/>
      <c r="D29" s="1004"/>
      <c r="E29" s="1004"/>
      <c r="F29" s="1004"/>
      <c r="G29" s="1004"/>
      <c r="H29" s="1004"/>
      <c r="I29" s="1004"/>
      <c r="J29" s="1004"/>
      <c r="K29" s="1004"/>
      <c r="L29" s="1004"/>
      <c r="M29" s="1004"/>
      <c r="N29" s="1004"/>
      <c r="O29" s="159"/>
    </row>
    <row r="30" spans="1:15" ht="26.25" customHeight="1" x14ac:dyDescent="0.2">
      <c r="A30" s="159"/>
      <c r="B30" s="993" t="s">
        <v>489</v>
      </c>
      <c r="C30" s="993"/>
      <c r="D30" s="993"/>
      <c r="E30" s="993"/>
      <c r="F30" s="993"/>
      <c r="G30" s="993"/>
      <c r="H30" s="993"/>
      <c r="I30" s="993"/>
      <c r="J30" s="993"/>
      <c r="K30" s="993"/>
      <c r="L30" s="993"/>
      <c r="M30" s="993"/>
      <c r="N30" s="993"/>
      <c r="O30" s="159"/>
    </row>
  </sheetData>
  <mergeCells count="7">
    <mergeCell ref="B30:N30"/>
    <mergeCell ref="B29:N29"/>
    <mergeCell ref="D4:H4"/>
    <mergeCell ref="J4:N4"/>
    <mergeCell ref="B26:I26"/>
    <mergeCell ref="B27:N27"/>
    <mergeCell ref="B28:N28"/>
  </mergeCells>
  <printOptions horizontalCentered="1" verticalCentered="1"/>
  <pageMargins left="0.23622047244094491" right="0.23622047244094491" top="0.15748031496062992" bottom="0.15748031496062992" header="0.31496062992125984" footer="0.31496062992125984"/>
  <pageSetup paperSize="9" scale="86" orientation="landscape"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topLeftCell="A43" zoomScaleNormal="100" zoomScaleSheetLayoutView="100" workbookViewId="0"/>
  </sheetViews>
  <sheetFormatPr baseColWidth="10" defaultRowHeight="12.75" x14ac:dyDescent="0.2"/>
  <cols>
    <col min="1" max="1" width="1.625" style="295" customWidth="1"/>
    <col min="2" max="2" width="33.125" style="295" customWidth="1"/>
    <col min="3" max="6" width="11" style="92"/>
    <col min="7" max="7" width="1.625" style="92" customWidth="1"/>
    <col min="8" max="8" width="11.125" style="92" customWidth="1"/>
    <col min="9" max="9" width="12.875" style="92" customWidth="1"/>
    <col min="10" max="10" width="12.375" style="92" customWidth="1"/>
    <col min="11" max="11" width="11.75" style="92" customWidth="1"/>
    <col min="12" max="12" width="1.625" style="92" customWidth="1"/>
    <col min="13" max="16384" width="11" style="50"/>
  </cols>
  <sheetData>
    <row r="1" spans="1:12" x14ac:dyDescent="0.2">
      <c r="A1" s="589"/>
      <c r="B1" s="196" t="s">
        <v>283</v>
      </c>
      <c r="C1" s="160"/>
      <c r="D1" s="160"/>
      <c r="E1" s="160"/>
      <c r="F1" s="160"/>
      <c r="G1" s="160"/>
      <c r="H1" s="160"/>
      <c r="I1" s="160"/>
      <c r="J1" s="160"/>
      <c r="K1" s="160"/>
      <c r="L1" s="160"/>
    </row>
    <row r="2" spans="1:12" x14ac:dyDescent="0.2">
      <c r="A2" s="589"/>
      <c r="B2" s="196" t="s">
        <v>38</v>
      </c>
      <c r="C2" s="160"/>
      <c r="D2" s="160"/>
      <c r="E2" s="160"/>
      <c r="F2" s="160"/>
      <c r="G2" s="160"/>
      <c r="H2" s="160"/>
      <c r="I2" s="160"/>
      <c r="J2" s="160"/>
      <c r="K2" s="160"/>
      <c r="L2" s="160"/>
    </row>
    <row r="3" spans="1:12" x14ac:dyDescent="0.2">
      <c r="A3" s="589"/>
      <c r="B3" s="407" t="s">
        <v>274</v>
      </c>
      <c r="C3" s="160"/>
      <c r="D3" s="160"/>
      <c r="E3" s="160"/>
      <c r="F3" s="160"/>
      <c r="G3" s="160"/>
      <c r="H3" s="160"/>
      <c r="I3" s="160"/>
      <c r="J3" s="160"/>
      <c r="K3" s="160"/>
      <c r="L3" s="160"/>
    </row>
    <row r="4" spans="1:12" x14ac:dyDescent="0.2">
      <c r="B4" s="590"/>
      <c r="C4" s="972">
        <v>2016</v>
      </c>
      <c r="D4" s="972"/>
      <c r="E4" s="972"/>
      <c r="F4" s="972"/>
      <c r="G4" s="70"/>
      <c r="H4" s="972">
        <v>2017</v>
      </c>
      <c r="I4" s="972"/>
      <c r="J4" s="972"/>
      <c r="K4" s="972"/>
    </row>
    <row r="5" spans="1:12" ht="5.25" customHeight="1" x14ac:dyDescent="0.2">
      <c r="B5" s="591"/>
      <c r="C5" s="209"/>
      <c r="D5" s="209"/>
      <c r="E5" s="209"/>
      <c r="F5" s="521"/>
      <c r="G5" s="599"/>
      <c r="H5" s="209"/>
      <c r="I5" s="209"/>
      <c r="J5" s="209"/>
      <c r="K5" s="521"/>
    </row>
    <row r="6" spans="1:12" x14ac:dyDescent="0.2">
      <c r="A6" s="589"/>
      <c r="B6" s="210"/>
      <c r="C6" s="719" t="s">
        <v>40</v>
      </c>
      <c r="D6" s="719" t="s">
        <v>41</v>
      </c>
      <c r="E6" s="719" t="s">
        <v>42</v>
      </c>
      <c r="F6" s="656" t="s">
        <v>43</v>
      </c>
      <c r="G6" s="598"/>
      <c r="H6" s="719" t="s">
        <v>40</v>
      </c>
      <c r="I6" s="719" t="s">
        <v>41</v>
      </c>
      <c r="J6" s="719" t="s">
        <v>42</v>
      </c>
      <c r="K6" s="656" t="s">
        <v>43</v>
      </c>
      <c r="L6" s="159"/>
    </row>
    <row r="7" spans="1:12" ht="5.25" customHeight="1" x14ac:dyDescent="0.2">
      <c r="B7" s="496"/>
      <c r="C7" s="597"/>
      <c r="D7" s="597"/>
      <c r="E7" s="597"/>
      <c r="F7" s="597"/>
      <c r="G7" s="597"/>
      <c r="H7" s="597"/>
      <c r="I7" s="597"/>
      <c r="J7" s="597"/>
      <c r="K7" s="597"/>
    </row>
    <row r="8" spans="1:12" ht="5.25" customHeight="1" x14ac:dyDescent="0.2">
      <c r="B8" s="592"/>
      <c r="C8" s="216"/>
      <c r="D8" s="216"/>
      <c r="E8" s="216"/>
      <c r="F8" s="753"/>
      <c r="G8" s="105"/>
      <c r="H8" s="216"/>
      <c r="I8" s="216"/>
      <c r="J8" s="216"/>
      <c r="K8" s="753"/>
    </row>
    <row r="9" spans="1:12" x14ac:dyDescent="0.2">
      <c r="A9" s="589"/>
      <c r="B9" s="485" t="s">
        <v>44</v>
      </c>
      <c r="C9" s="67">
        <v>15977.2</v>
      </c>
      <c r="D9" s="67">
        <v>16161</v>
      </c>
      <c r="E9" s="67">
        <v>16503.099999999999</v>
      </c>
      <c r="F9" s="327">
        <v>16573.400000000001</v>
      </c>
      <c r="G9" s="67"/>
      <c r="H9" s="67">
        <v>16471.3</v>
      </c>
      <c r="I9" s="67">
        <v>16610.7</v>
      </c>
      <c r="J9" s="67">
        <v>16964.5</v>
      </c>
      <c r="K9" s="327">
        <v>17940.099999999999</v>
      </c>
      <c r="L9" s="159"/>
    </row>
    <row r="10" spans="1:12" x14ac:dyDescent="0.2">
      <c r="A10" s="589"/>
      <c r="B10" s="513" t="s">
        <v>544</v>
      </c>
      <c r="C10" s="69">
        <v>1414.2</v>
      </c>
      <c r="D10" s="69">
        <v>1402.7</v>
      </c>
      <c r="E10" s="69">
        <v>1389.4</v>
      </c>
      <c r="F10" s="329">
        <v>1353.4</v>
      </c>
      <c r="G10" s="69"/>
      <c r="H10" s="69">
        <v>1352.7</v>
      </c>
      <c r="I10" s="69">
        <v>1330.6</v>
      </c>
      <c r="J10" s="69">
        <v>1319.7</v>
      </c>
      <c r="K10" s="329">
        <v>1609.6</v>
      </c>
      <c r="L10" s="159"/>
    </row>
    <row r="11" spans="1:12" x14ac:dyDescent="0.2">
      <c r="A11" s="589"/>
      <c r="B11" s="513" t="s">
        <v>542</v>
      </c>
      <c r="C11" s="69">
        <v>1008.4</v>
      </c>
      <c r="D11" s="69">
        <v>1011.6</v>
      </c>
      <c r="E11" s="69">
        <v>1025.0999999999999</v>
      </c>
      <c r="F11" s="329">
        <v>977.2</v>
      </c>
      <c r="G11" s="69"/>
      <c r="H11" s="69">
        <v>990</v>
      </c>
      <c r="I11" s="69">
        <v>982.3</v>
      </c>
      <c r="J11" s="69">
        <v>984.9</v>
      </c>
      <c r="K11" s="329">
        <v>1210</v>
      </c>
      <c r="L11" s="159"/>
    </row>
    <row r="12" spans="1:12" x14ac:dyDescent="0.2">
      <c r="A12" s="589"/>
      <c r="B12" s="588" t="s">
        <v>47</v>
      </c>
      <c r="C12" s="69">
        <v>999.9</v>
      </c>
      <c r="D12" s="69">
        <v>1003.2</v>
      </c>
      <c r="E12" s="69">
        <v>1003.2</v>
      </c>
      <c r="F12" s="329">
        <v>964.1</v>
      </c>
      <c r="G12" s="69"/>
      <c r="H12" s="69">
        <v>976.8</v>
      </c>
      <c r="I12" s="69">
        <v>969.1</v>
      </c>
      <c r="J12" s="69">
        <v>971.5</v>
      </c>
      <c r="K12" s="329">
        <v>1196.4000000000001</v>
      </c>
      <c r="L12" s="159"/>
    </row>
    <row r="13" spans="1:12" s="677" customFormat="1" ht="14.1" customHeight="1" x14ac:dyDescent="0.2">
      <c r="A13" s="685"/>
      <c r="B13" s="420" t="s">
        <v>342</v>
      </c>
      <c r="C13" s="69" t="s">
        <v>35</v>
      </c>
      <c r="D13" s="69" t="s">
        <v>35</v>
      </c>
      <c r="E13" s="69" t="s">
        <v>35</v>
      </c>
      <c r="F13" s="329">
        <v>27.1</v>
      </c>
      <c r="G13" s="69"/>
      <c r="H13" s="69">
        <v>33.4</v>
      </c>
      <c r="I13" s="69">
        <v>54.6</v>
      </c>
      <c r="J13" s="69">
        <v>86.5</v>
      </c>
      <c r="K13" s="329">
        <v>126.8</v>
      </c>
      <c r="L13" s="639"/>
    </row>
    <row r="14" spans="1:12" x14ac:dyDescent="0.2">
      <c r="A14" s="589"/>
      <c r="B14" s="513" t="s">
        <v>226</v>
      </c>
      <c r="C14" s="69">
        <v>13057.2</v>
      </c>
      <c r="D14" s="69">
        <v>13226.3</v>
      </c>
      <c r="E14" s="69">
        <v>13556.9</v>
      </c>
      <c r="F14" s="329">
        <v>13725.3</v>
      </c>
      <c r="G14" s="69"/>
      <c r="H14" s="69">
        <v>13603</v>
      </c>
      <c r="I14" s="69">
        <v>13768.6</v>
      </c>
      <c r="J14" s="69">
        <v>14130.1</v>
      </c>
      <c r="K14" s="329">
        <v>14590.6</v>
      </c>
      <c r="L14" s="159"/>
    </row>
    <row r="15" spans="1:12" x14ac:dyDescent="0.2">
      <c r="A15" s="589"/>
      <c r="B15" s="588" t="s">
        <v>49</v>
      </c>
      <c r="C15" s="69">
        <v>9625.1</v>
      </c>
      <c r="D15" s="69">
        <v>9730.2000000000007</v>
      </c>
      <c r="E15" s="69">
        <v>10019</v>
      </c>
      <c r="F15" s="329">
        <v>10136.799999999999</v>
      </c>
      <c r="G15" s="69"/>
      <c r="H15" s="69">
        <v>9974.2999999999993</v>
      </c>
      <c r="I15" s="69">
        <v>10096.799999999999</v>
      </c>
      <c r="J15" s="69">
        <v>10401.1</v>
      </c>
      <c r="K15" s="329">
        <v>10857.7</v>
      </c>
      <c r="L15" s="159"/>
    </row>
    <row r="16" spans="1:12" x14ac:dyDescent="0.2">
      <c r="A16" s="589"/>
      <c r="B16" s="588" t="s">
        <v>50</v>
      </c>
      <c r="C16" s="69">
        <v>3432.1</v>
      </c>
      <c r="D16" s="69">
        <v>3496.1</v>
      </c>
      <c r="E16" s="69">
        <v>3537.9</v>
      </c>
      <c r="F16" s="329">
        <v>3588.5</v>
      </c>
      <c r="G16" s="69"/>
      <c r="H16" s="69">
        <v>3628.6</v>
      </c>
      <c r="I16" s="69">
        <v>3671.8</v>
      </c>
      <c r="J16" s="69">
        <v>3729</v>
      </c>
      <c r="K16" s="329">
        <v>3732.9</v>
      </c>
      <c r="L16" s="159"/>
    </row>
    <row r="17" spans="1:12" x14ac:dyDescent="0.2">
      <c r="A17" s="589"/>
      <c r="B17" s="420" t="s">
        <v>51</v>
      </c>
      <c r="C17" s="69">
        <v>471</v>
      </c>
      <c r="D17" s="69">
        <v>464.3</v>
      </c>
      <c r="E17" s="69">
        <v>481.3</v>
      </c>
      <c r="F17" s="329">
        <v>478.7</v>
      </c>
      <c r="G17" s="69"/>
      <c r="H17" s="69">
        <v>474.8</v>
      </c>
      <c r="I17" s="69">
        <v>463.7</v>
      </c>
      <c r="J17" s="69">
        <v>468.6</v>
      </c>
      <c r="K17" s="329">
        <v>454.3</v>
      </c>
      <c r="L17" s="159"/>
    </row>
    <row r="18" spans="1:12" x14ac:dyDescent="0.2">
      <c r="A18" s="589"/>
      <c r="B18" s="513" t="s">
        <v>282</v>
      </c>
      <c r="C18" s="69">
        <v>497.4</v>
      </c>
      <c r="D18" s="69">
        <v>520.4</v>
      </c>
      <c r="E18" s="69">
        <v>531.70000000000005</v>
      </c>
      <c r="F18" s="329">
        <v>517.5</v>
      </c>
      <c r="G18" s="69"/>
      <c r="H18" s="69">
        <v>525.6</v>
      </c>
      <c r="I18" s="69">
        <v>529.29999999999995</v>
      </c>
      <c r="J18" s="69">
        <v>529.79999999999995</v>
      </c>
      <c r="K18" s="329">
        <v>529.9</v>
      </c>
      <c r="L18" s="159"/>
    </row>
    <row r="19" spans="1:12" x14ac:dyDescent="0.2">
      <c r="A19" s="589"/>
      <c r="B19" s="485" t="s">
        <v>53</v>
      </c>
      <c r="C19" s="67">
        <v>0.6</v>
      </c>
      <c r="D19" s="67">
        <v>0.6</v>
      </c>
      <c r="E19" s="67">
        <v>0.6</v>
      </c>
      <c r="F19" s="327">
        <v>0.5</v>
      </c>
      <c r="G19" s="67"/>
      <c r="H19" s="67">
        <v>0.5</v>
      </c>
      <c r="I19" s="67">
        <v>0.5</v>
      </c>
      <c r="J19" s="67">
        <v>0.5</v>
      </c>
      <c r="K19" s="327">
        <v>0.5</v>
      </c>
      <c r="L19" s="159"/>
    </row>
    <row r="20" spans="1:12" ht="5.25" customHeight="1" x14ac:dyDescent="0.2">
      <c r="B20" s="733"/>
      <c r="C20" s="679"/>
      <c r="D20" s="679"/>
      <c r="E20" s="679"/>
      <c r="F20" s="679"/>
      <c r="G20" s="679"/>
      <c r="H20" s="679"/>
      <c r="I20" s="679"/>
      <c r="J20" s="679"/>
      <c r="K20" s="679"/>
    </row>
    <row r="21" spans="1:12" x14ac:dyDescent="0.2">
      <c r="B21" s="595" t="s">
        <v>54</v>
      </c>
      <c r="C21" s="431">
        <v>15977.8</v>
      </c>
      <c r="D21" s="431">
        <v>16161.6</v>
      </c>
      <c r="E21" s="431">
        <v>16503.7</v>
      </c>
      <c r="F21" s="430">
        <v>16573.900000000001</v>
      </c>
      <c r="G21" s="431"/>
      <c r="H21" s="431">
        <v>16471.8</v>
      </c>
      <c r="I21" s="431">
        <v>16611.2</v>
      </c>
      <c r="J21" s="431">
        <v>16965</v>
      </c>
      <c r="K21" s="430">
        <v>17940.5</v>
      </c>
    </row>
    <row r="22" spans="1:12" ht="5.25" customHeight="1" x14ac:dyDescent="0.2">
      <c r="B22" s="237"/>
      <c r="C22" s="87"/>
      <c r="D22" s="87"/>
      <c r="E22" s="87"/>
      <c r="F22" s="87"/>
      <c r="G22" s="87"/>
      <c r="H22" s="87"/>
      <c r="I22" s="87"/>
      <c r="J22" s="87"/>
      <c r="K22" s="67"/>
    </row>
    <row r="23" spans="1:12" ht="12.75" customHeight="1" x14ac:dyDescent="0.2">
      <c r="A23" s="589"/>
      <c r="B23" s="1002" t="s">
        <v>55</v>
      </c>
      <c r="C23" s="1002"/>
      <c r="D23" s="1002"/>
      <c r="E23" s="1002"/>
      <c r="F23" s="1002"/>
      <c r="G23" s="1002"/>
      <c r="H23" s="1002"/>
      <c r="I23" s="1002"/>
      <c r="J23" s="1002"/>
      <c r="K23" s="1002"/>
      <c r="L23" s="159"/>
    </row>
    <row r="24" spans="1:12" ht="25.5" customHeight="1" x14ac:dyDescent="0.2">
      <c r="A24" s="589"/>
      <c r="B24" s="1002" t="s">
        <v>548</v>
      </c>
      <c r="C24" s="1002"/>
      <c r="D24" s="1002"/>
      <c r="E24" s="1002"/>
      <c r="F24" s="1002"/>
      <c r="G24" s="1002"/>
      <c r="H24" s="1002"/>
      <c r="I24" s="1002"/>
      <c r="J24" s="1002"/>
      <c r="K24" s="1002"/>
      <c r="L24" s="159"/>
    </row>
    <row r="25" spans="1:12" x14ac:dyDescent="0.2">
      <c r="A25" s="589"/>
      <c r="B25" s="783"/>
      <c r="C25" s="783"/>
      <c r="D25" s="783"/>
      <c r="E25" s="783"/>
      <c r="F25" s="783"/>
      <c r="G25" s="783"/>
      <c r="H25" s="783"/>
      <c r="I25" s="783"/>
      <c r="J25" s="783"/>
      <c r="K25" s="783"/>
      <c r="L25" s="159"/>
    </row>
    <row r="26" spans="1:12" x14ac:dyDescent="0.2">
      <c r="A26" s="589"/>
      <c r="B26" s="196"/>
      <c r="C26" s="589"/>
      <c r="D26" s="589"/>
      <c r="E26" s="589"/>
      <c r="F26" s="589"/>
      <c r="G26" s="589"/>
      <c r="H26" s="589"/>
      <c r="I26" s="589"/>
      <c r="J26" s="589"/>
      <c r="K26" s="589"/>
      <c r="L26" s="159"/>
    </row>
    <row r="27" spans="1:12" x14ac:dyDescent="0.2">
      <c r="A27" s="589"/>
      <c r="B27" s="230" t="s">
        <v>245</v>
      </c>
      <c r="C27" s="589"/>
      <c r="D27" s="589"/>
      <c r="E27" s="589"/>
      <c r="F27" s="589"/>
      <c r="G27" s="589"/>
      <c r="H27" s="589"/>
      <c r="I27" s="589"/>
      <c r="J27" s="589"/>
      <c r="K27" s="589"/>
      <c r="L27" s="159"/>
    </row>
    <row r="28" spans="1:12" x14ac:dyDescent="0.2">
      <c r="B28" s="170" t="s">
        <v>165</v>
      </c>
      <c r="C28" s="966">
        <v>2016</v>
      </c>
      <c r="D28" s="966"/>
      <c r="E28" s="966"/>
      <c r="F28" s="966"/>
      <c r="G28" s="561"/>
      <c r="H28" s="966">
        <v>2017</v>
      </c>
      <c r="I28" s="966"/>
      <c r="J28" s="966"/>
      <c r="K28" s="966"/>
    </row>
    <row r="29" spans="1:12" ht="5.25" customHeight="1" x14ac:dyDescent="0.2">
      <c r="B29" s="906"/>
      <c r="C29" s="552"/>
      <c r="D29" s="552"/>
      <c r="E29" s="552"/>
      <c r="F29" s="552"/>
      <c r="G29" s="552"/>
      <c r="H29" s="552"/>
      <c r="I29" s="552"/>
      <c r="J29" s="552"/>
      <c r="K29" s="71"/>
    </row>
    <row r="30" spans="1:12" x14ac:dyDescent="0.2">
      <c r="A30" s="589"/>
      <c r="B30" s="234"/>
      <c r="C30" s="719" t="s">
        <v>40</v>
      </c>
      <c r="D30" s="719" t="s">
        <v>41</v>
      </c>
      <c r="E30" s="719" t="s">
        <v>42</v>
      </c>
      <c r="F30" s="656" t="s">
        <v>43</v>
      </c>
      <c r="G30" s="719"/>
      <c r="H30" s="719" t="s">
        <v>40</v>
      </c>
      <c r="I30" s="719" t="s">
        <v>41</v>
      </c>
      <c r="J30" s="719" t="s">
        <v>42</v>
      </c>
      <c r="K30" s="656" t="s">
        <v>43</v>
      </c>
      <c r="L30" s="159"/>
    </row>
    <row r="31" spans="1:12" ht="5.25" customHeight="1" x14ac:dyDescent="0.2">
      <c r="B31" s="594"/>
      <c r="C31" s="798"/>
      <c r="D31" s="798"/>
      <c r="E31" s="798"/>
      <c r="F31" s="797"/>
      <c r="G31" s="799"/>
      <c r="H31" s="798"/>
      <c r="I31" s="798"/>
      <c r="J31" s="798"/>
      <c r="K31" s="797"/>
    </row>
    <row r="32" spans="1:12" ht="5.25" customHeight="1" x14ac:dyDescent="0.2">
      <c r="B32" s="242"/>
      <c r="C32" s="521"/>
      <c r="D32" s="521"/>
      <c r="E32" s="521"/>
      <c r="F32" s="85"/>
      <c r="G32" s="570"/>
      <c r="H32" s="521"/>
      <c r="I32" s="521"/>
      <c r="J32" s="521"/>
      <c r="K32" s="85"/>
    </row>
    <row r="33" spans="1:12" ht="13.5" customHeight="1" x14ac:dyDescent="0.2">
      <c r="A33" s="70"/>
      <c r="B33" s="485" t="s">
        <v>57</v>
      </c>
      <c r="C33" s="489">
        <v>0.26300000000000001</v>
      </c>
      <c r="D33" s="489">
        <v>0.26400000000000001</v>
      </c>
      <c r="E33" s="489">
        <v>0.26100000000000001</v>
      </c>
      <c r="F33" s="490">
        <v>0.26100000000000001</v>
      </c>
      <c r="G33" s="503"/>
      <c r="H33" s="489">
        <v>0.26700000000000002</v>
      </c>
      <c r="I33" s="489">
        <v>0.26700000000000002</v>
      </c>
      <c r="J33" s="489">
        <v>0.26400000000000001</v>
      </c>
      <c r="K33" s="490">
        <v>0.25600000000000001</v>
      </c>
      <c r="L33" s="487"/>
    </row>
    <row r="34" spans="1:12" ht="13.5" customHeight="1" x14ac:dyDescent="0.2">
      <c r="A34" s="70"/>
      <c r="B34" s="485" t="s">
        <v>58</v>
      </c>
      <c r="C34" s="67">
        <v>4391.2879999999996</v>
      </c>
      <c r="D34" s="67">
        <v>4516.1469999999999</v>
      </c>
      <c r="E34" s="67">
        <v>4744.7849999999999</v>
      </c>
      <c r="F34" s="327">
        <v>5043.3919999999998</v>
      </c>
      <c r="G34" s="503"/>
      <c r="H34" s="67">
        <v>5324.1</v>
      </c>
      <c r="I34" s="67">
        <v>5477</v>
      </c>
      <c r="J34" s="67">
        <v>5761.4</v>
      </c>
      <c r="K34" s="327">
        <v>5977.1</v>
      </c>
      <c r="L34" s="487"/>
    </row>
    <row r="35" spans="1:12" ht="14.25" customHeight="1" x14ac:dyDescent="0.2">
      <c r="A35" s="1"/>
      <c r="B35" s="231" t="s">
        <v>377</v>
      </c>
      <c r="C35" s="488">
        <v>0.35499999999999998</v>
      </c>
      <c r="D35" s="110">
        <v>0.36</v>
      </c>
      <c r="E35" s="110">
        <v>0.36799999999999999</v>
      </c>
      <c r="F35" s="111">
        <v>0.38600000000000001</v>
      </c>
      <c r="G35" s="870"/>
      <c r="H35" s="110">
        <v>0.41099999999999998</v>
      </c>
      <c r="I35" s="110">
        <v>0.41699999999999998</v>
      </c>
      <c r="J35" s="110">
        <v>0.42699999999999999</v>
      </c>
      <c r="K35" s="111">
        <v>0.42699999999999999</v>
      </c>
      <c r="L35" s="480"/>
    </row>
    <row r="36" spans="1:12" ht="13.5" customHeight="1" x14ac:dyDescent="0.2">
      <c r="A36" s="70"/>
      <c r="B36" s="485" t="s">
        <v>232</v>
      </c>
      <c r="C36" s="67">
        <v>1375.6179999999999</v>
      </c>
      <c r="D36" s="67">
        <v>1667.125</v>
      </c>
      <c r="E36" s="67">
        <v>1943.0309999999999</v>
      </c>
      <c r="F36" s="327">
        <v>2340.5650000000001</v>
      </c>
      <c r="G36" s="503"/>
      <c r="H36" s="67">
        <v>2682.5</v>
      </c>
      <c r="I36" s="67">
        <v>3193.6</v>
      </c>
      <c r="J36" s="67">
        <v>3731.2</v>
      </c>
      <c r="K36" s="327">
        <v>4260</v>
      </c>
      <c r="L36" s="487"/>
    </row>
    <row r="37" spans="1:12" ht="14.25" customHeight="1" x14ac:dyDescent="0.2">
      <c r="A37" s="1"/>
      <c r="B37" s="139" t="s">
        <v>378</v>
      </c>
      <c r="C37" s="488">
        <v>0.109</v>
      </c>
      <c r="D37" s="488">
        <v>0.13100000000000001</v>
      </c>
      <c r="E37" s="488">
        <v>0.14899999999999999</v>
      </c>
      <c r="F37" s="111">
        <v>0.17699999999999999</v>
      </c>
      <c r="G37" s="445"/>
      <c r="H37" s="488">
        <v>0.20399999999999999</v>
      </c>
      <c r="I37" s="488">
        <v>0.24</v>
      </c>
      <c r="J37" s="488">
        <v>0.27300000000000002</v>
      </c>
      <c r="K37" s="111">
        <v>0.30099999999999999</v>
      </c>
      <c r="L37" s="161"/>
    </row>
    <row r="38" spans="1:12" x14ac:dyDescent="0.2">
      <c r="B38" s="484" t="s">
        <v>412</v>
      </c>
      <c r="C38" s="489">
        <v>3.2000000000000001E-2</v>
      </c>
      <c r="D38" s="489">
        <v>3.2000000000000001E-2</v>
      </c>
      <c r="E38" s="489">
        <v>2.9000000000000001E-2</v>
      </c>
      <c r="F38" s="490">
        <v>3.5000000000000003E-2</v>
      </c>
      <c r="G38" s="503"/>
      <c r="H38" s="489">
        <v>4.2000000000000003E-2</v>
      </c>
      <c r="I38" s="489">
        <v>3.4000000000000002E-2</v>
      </c>
      <c r="J38" s="489">
        <v>2.9000000000000001E-2</v>
      </c>
      <c r="K38" s="490">
        <v>2.9000000000000001E-2</v>
      </c>
    </row>
    <row r="39" spans="1:12" x14ac:dyDescent="0.2">
      <c r="A39" s="589"/>
      <c r="B39" s="411" t="s">
        <v>258</v>
      </c>
      <c r="C39" s="488">
        <v>1.7999999999999999E-2</v>
      </c>
      <c r="D39" s="488">
        <v>1.7000000000000001E-2</v>
      </c>
      <c r="E39" s="488">
        <v>1.7000000000000001E-2</v>
      </c>
      <c r="F39" s="111">
        <v>1.6E-2</v>
      </c>
      <c r="G39" s="486"/>
      <c r="H39" s="488">
        <v>1.4999999999999999E-2</v>
      </c>
      <c r="I39" s="488">
        <v>1.6E-2</v>
      </c>
      <c r="J39" s="488">
        <v>1.4999999999999999E-2</v>
      </c>
      <c r="K39" s="111">
        <v>1.7000000000000001E-2</v>
      </c>
      <c r="L39" s="159"/>
    </row>
    <row r="40" spans="1:12" x14ac:dyDescent="0.2">
      <c r="B40" s="485" t="s">
        <v>414</v>
      </c>
      <c r="C40" s="489">
        <v>3.2000000000000001E-2</v>
      </c>
      <c r="D40" s="489">
        <v>3.2000000000000001E-2</v>
      </c>
      <c r="E40" s="489">
        <v>3.1E-2</v>
      </c>
      <c r="F40" s="490">
        <v>3.2000000000000001E-2</v>
      </c>
      <c r="G40" s="503"/>
      <c r="H40" s="489">
        <v>4.2000000000000003E-2</v>
      </c>
      <c r="I40" s="489">
        <v>3.7999999999999999E-2</v>
      </c>
      <c r="J40" s="489">
        <v>3.5000000000000003E-2</v>
      </c>
      <c r="K40" s="490">
        <v>3.3000000000000002E-2</v>
      </c>
    </row>
    <row r="41" spans="1:12" x14ac:dyDescent="0.2">
      <c r="A41" s="589"/>
      <c r="B41" s="907" t="s">
        <v>258</v>
      </c>
      <c r="C41" s="488">
        <v>1.7999999999999999E-2</v>
      </c>
      <c r="D41" s="488">
        <v>1.7999999999999999E-2</v>
      </c>
      <c r="E41" s="488">
        <v>1.6E-2</v>
      </c>
      <c r="F41" s="111">
        <v>1.4999999999999999E-2</v>
      </c>
      <c r="G41" s="486"/>
      <c r="H41" s="488">
        <v>1.4999999999999999E-2</v>
      </c>
      <c r="I41" s="488">
        <v>1.4999999999999999E-2</v>
      </c>
      <c r="J41" s="488">
        <v>1.4999999999999999E-2</v>
      </c>
      <c r="K41" s="111">
        <v>1.6E-2</v>
      </c>
      <c r="L41" s="159"/>
    </row>
    <row r="42" spans="1:12" x14ac:dyDescent="0.2">
      <c r="B42" s="485" t="s">
        <v>415</v>
      </c>
      <c r="C42" s="67">
        <v>4.2</v>
      </c>
      <c r="D42" s="67">
        <v>4.3</v>
      </c>
      <c r="E42" s="67">
        <v>4.3</v>
      </c>
      <c r="F42" s="327">
        <v>4.4000000000000004</v>
      </c>
      <c r="G42" s="67"/>
      <c r="H42" s="67">
        <v>4.7</v>
      </c>
      <c r="I42" s="67">
        <v>4.5999999999999996</v>
      </c>
      <c r="J42" s="67">
        <v>4.5</v>
      </c>
      <c r="K42" s="327">
        <v>4.4000000000000004</v>
      </c>
    </row>
    <row r="43" spans="1:12" x14ac:dyDescent="0.2">
      <c r="A43" s="589"/>
      <c r="B43" s="411" t="s">
        <v>49</v>
      </c>
      <c r="C43" s="69">
        <v>1.1000000000000001</v>
      </c>
      <c r="D43" s="69">
        <v>1.2</v>
      </c>
      <c r="E43" s="69">
        <v>1.1000000000000001</v>
      </c>
      <c r="F43" s="329">
        <v>1</v>
      </c>
      <c r="G43" s="69"/>
      <c r="H43" s="69">
        <v>1.2</v>
      </c>
      <c r="I43" s="69">
        <v>1.2</v>
      </c>
      <c r="J43" s="69">
        <v>1.2</v>
      </c>
      <c r="K43" s="329">
        <v>1.2</v>
      </c>
      <c r="L43" s="159"/>
    </row>
    <row r="44" spans="1:12" x14ac:dyDescent="0.2">
      <c r="A44" s="589"/>
      <c r="B44" s="411" t="s">
        <v>258</v>
      </c>
      <c r="C44" s="69">
        <v>14.6</v>
      </c>
      <c r="D44" s="69">
        <v>14.8</v>
      </c>
      <c r="E44" s="69">
        <v>15</v>
      </c>
      <c r="F44" s="329">
        <v>14.2</v>
      </c>
      <c r="G44" s="69"/>
      <c r="H44" s="69">
        <v>16.399999999999999</v>
      </c>
      <c r="I44" s="69">
        <v>15.9</v>
      </c>
      <c r="J44" s="69">
        <v>15.3</v>
      </c>
      <c r="K44" s="329">
        <v>15</v>
      </c>
      <c r="L44" s="159"/>
    </row>
    <row r="45" spans="1:12" x14ac:dyDescent="0.2">
      <c r="B45" s="484" t="s">
        <v>417</v>
      </c>
      <c r="C45" s="86">
        <v>14077</v>
      </c>
      <c r="D45" s="86">
        <v>29400</v>
      </c>
      <c r="E45" s="86">
        <v>46343</v>
      </c>
      <c r="F45" s="65">
        <v>66085</v>
      </c>
      <c r="G45" s="67"/>
      <c r="H45" s="86">
        <v>22498</v>
      </c>
      <c r="I45" s="86">
        <v>48002</v>
      </c>
      <c r="J45" s="86">
        <v>75237</v>
      </c>
      <c r="K45" s="65">
        <v>105623</v>
      </c>
    </row>
    <row r="46" spans="1:12" ht="5.25" customHeight="1" x14ac:dyDescent="0.2">
      <c r="B46" s="101"/>
      <c r="C46" s="600"/>
      <c r="D46" s="600"/>
      <c r="E46" s="600"/>
      <c r="F46" s="600"/>
      <c r="G46" s="491"/>
      <c r="H46" s="600"/>
      <c r="I46" s="600"/>
      <c r="J46" s="600"/>
      <c r="K46" s="600"/>
    </row>
    <row r="47" spans="1:12" ht="5.25" customHeight="1" x14ac:dyDescent="0.2">
      <c r="B47" s="596"/>
      <c r="C47" s="504"/>
      <c r="D47" s="504"/>
      <c r="E47" s="504"/>
      <c r="F47" s="601"/>
      <c r="G47" s="487"/>
      <c r="H47" s="504"/>
      <c r="I47" s="504"/>
      <c r="J47" s="504"/>
      <c r="K47" s="601"/>
    </row>
    <row r="48" spans="1:12" x14ac:dyDescent="0.2">
      <c r="A48" s="589"/>
      <c r="B48" s="484" t="s">
        <v>418</v>
      </c>
      <c r="C48" s="67">
        <v>9.8000000000000007</v>
      </c>
      <c r="D48" s="67">
        <v>10.1</v>
      </c>
      <c r="E48" s="67">
        <v>10.7</v>
      </c>
      <c r="F48" s="327">
        <v>10.7</v>
      </c>
      <c r="G48" s="503"/>
      <c r="H48" s="67">
        <v>11.1</v>
      </c>
      <c r="I48" s="67">
        <v>10.8</v>
      </c>
      <c r="J48" s="67">
        <v>10.199999999999999</v>
      </c>
      <c r="K48" s="327">
        <v>9.3000000000000007</v>
      </c>
      <c r="L48" s="159"/>
    </row>
    <row r="49" spans="1:12" x14ac:dyDescent="0.2">
      <c r="A49" s="589"/>
      <c r="B49" s="484" t="s">
        <v>419</v>
      </c>
      <c r="C49" s="67">
        <v>11</v>
      </c>
      <c r="D49" s="67">
        <v>11.3</v>
      </c>
      <c r="E49" s="67">
        <v>11.9</v>
      </c>
      <c r="F49" s="327">
        <v>12.2</v>
      </c>
      <c r="G49" s="503"/>
      <c r="H49" s="67">
        <v>14.3</v>
      </c>
      <c r="I49" s="67">
        <v>14.1</v>
      </c>
      <c r="J49" s="67">
        <v>13.5</v>
      </c>
      <c r="K49" s="327">
        <v>13.2</v>
      </c>
      <c r="L49" s="159"/>
    </row>
    <row r="50" spans="1:12" x14ac:dyDescent="0.2">
      <c r="A50" s="589"/>
      <c r="B50" s="484" t="s">
        <v>420</v>
      </c>
      <c r="C50" s="67">
        <v>8.1999999999999993</v>
      </c>
      <c r="D50" s="67">
        <v>8.5</v>
      </c>
      <c r="E50" s="67">
        <v>10.3</v>
      </c>
      <c r="F50" s="327">
        <v>9.1999999999999993</v>
      </c>
      <c r="G50" s="503"/>
      <c r="H50" s="67">
        <v>11</v>
      </c>
      <c r="I50" s="67">
        <v>11.1</v>
      </c>
      <c r="J50" s="67">
        <v>10.9</v>
      </c>
      <c r="K50" s="327">
        <v>10.3</v>
      </c>
      <c r="L50" s="159"/>
    </row>
    <row r="51" spans="1:12" x14ac:dyDescent="0.2">
      <c r="B51" s="776" t="s">
        <v>448</v>
      </c>
      <c r="C51" s="765">
        <v>70654</v>
      </c>
      <c r="D51" s="765">
        <v>149797</v>
      </c>
      <c r="E51" s="765">
        <v>234125</v>
      </c>
      <c r="F51" s="764">
        <v>319800</v>
      </c>
      <c r="G51" s="679"/>
      <c r="H51" s="765">
        <v>89505</v>
      </c>
      <c r="I51" s="765">
        <v>192552</v>
      </c>
      <c r="J51" s="765">
        <v>296678</v>
      </c>
      <c r="K51" s="764">
        <v>401577</v>
      </c>
    </row>
    <row r="52" spans="1:12" ht="3.75" customHeight="1" x14ac:dyDescent="0.2">
      <c r="A52" s="589"/>
      <c r="B52" s="781"/>
      <c r="C52" s="784"/>
      <c r="D52" s="784"/>
      <c r="E52" s="784"/>
      <c r="F52" s="784"/>
      <c r="G52" s="784"/>
      <c r="H52" s="816"/>
      <c r="I52" s="784"/>
      <c r="J52" s="784"/>
      <c r="K52" s="784"/>
      <c r="L52" s="159"/>
    </row>
    <row r="53" spans="1:12" x14ac:dyDescent="0.2">
      <c r="A53" s="589"/>
      <c r="B53" s="975" t="s">
        <v>149</v>
      </c>
      <c r="C53" s="975"/>
      <c r="D53" s="975"/>
      <c r="E53" s="975"/>
      <c r="F53" s="975"/>
      <c r="G53" s="975"/>
      <c r="H53" s="975"/>
      <c r="I53" s="975"/>
      <c r="J53" s="975"/>
      <c r="K53" s="205"/>
      <c r="L53" s="159"/>
    </row>
    <row r="54" spans="1:12" ht="12.75" customHeight="1" x14ac:dyDescent="0.2">
      <c r="A54" s="589"/>
      <c r="B54" s="965" t="s">
        <v>259</v>
      </c>
      <c r="C54" s="975"/>
      <c r="D54" s="975"/>
      <c r="E54" s="975"/>
      <c r="F54" s="975"/>
      <c r="G54" s="975"/>
      <c r="H54" s="975"/>
      <c r="I54" s="975"/>
      <c r="J54" s="975"/>
      <c r="K54" s="851"/>
      <c r="L54" s="159"/>
    </row>
    <row r="55" spans="1:12" x14ac:dyDescent="0.2">
      <c r="A55" s="589"/>
      <c r="B55" s="965" t="s">
        <v>246</v>
      </c>
      <c r="C55" s="965"/>
      <c r="D55" s="965"/>
      <c r="E55" s="965"/>
      <c r="F55" s="965"/>
      <c r="G55" s="965"/>
      <c r="H55" s="965"/>
      <c r="I55" s="965"/>
      <c r="J55" s="965"/>
      <c r="K55" s="965"/>
      <c r="L55" s="159"/>
    </row>
    <row r="56" spans="1:12" x14ac:dyDescent="0.2">
      <c r="A56" s="589"/>
      <c r="B56" s="965" t="s">
        <v>260</v>
      </c>
      <c r="C56" s="975"/>
      <c r="D56" s="975"/>
      <c r="E56" s="975"/>
      <c r="F56" s="975"/>
      <c r="G56" s="975"/>
      <c r="H56" s="975"/>
      <c r="I56" s="975"/>
      <c r="J56" s="975"/>
      <c r="K56" s="975"/>
      <c r="L56" s="159"/>
    </row>
    <row r="57" spans="1:12" ht="12.75" customHeight="1" x14ac:dyDescent="0.2">
      <c r="A57" s="589"/>
      <c r="B57" s="965" t="s">
        <v>450</v>
      </c>
      <c r="C57" s="975"/>
      <c r="D57" s="975"/>
      <c r="E57" s="975"/>
      <c r="F57" s="975"/>
      <c r="G57" s="975"/>
      <c r="H57" s="975"/>
      <c r="I57" s="975"/>
      <c r="J57" s="975"/>
      <c r="K57" s="975"/>
      <c r="L57" s="159"/>
    </row>
    <row r="58" spans="1:12" x14ac:dyDescent="0.2">
      <c r="A58" s="589"/>
      <c r="B58" s="851"/>
      <c r="C58" s="853"/>
      <c r="D58" s="853"/>
      <c r="E58" s="853"/>
      <c r="F58" s="853"/>
      <c r="G58" s="853"/>
      <c r="H58" s="853"/>
      <c r="I58" s="853"/>
      <c r="J58" s="853"/>
      <c r="K58" s="853"/>
      <c r="L58" s="159"/>
    </row>
  </sheetData>
  <mergeCells count="11">
    <mergeCell ref="B55:K55"/>
    <mergeCell ref="B57:K57"/>
    <mergeCell ref="B56:K56"/>
    <mergeCell ref="B53:J53"/>
    <mergeCell ref="C4:F4"/>
    <mergeCell ref="H4:K4"/>
    <mergeCell ref="B23:K23"/>
    <mergeCell ref="C28:F28"/>
    <mergeCell ref="H28:K28"/>
    <mergeCell ref="B54:J54"/>
    <mergeCell ref="B24:K24"/>
  </mergeCells>
  <printOptions horizontalCentered="1" verticalCentered="1"/>
  <pageMargins left="0.23622047244094491" right="0.23622047244094491" top="0.15748031496062992" bottom="0.15748031496062992" header="0.31496062992125984" footer="0.31496062992125984"/>
  <pageSetup paperSize="9" scale="67" orientation="portrait"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7"/>
  <sheetViews>
    <sheetView showGridLines="0" zoomScaleNormal="100" zoomScaleSheetLayoutView="100" workbookViewId="0"/>
  </sheetViews>
  <sheetFormatPr baseColWidth="10" defaultRowHeight="12.75" x14ac:dyDescent="0.2"/>
  <cols>
    <col min="1" max="1" width="1.625" style="92" customWidth="1"/>
    <col min="2" max="8" width="11" style="92"/>
    <col min="9" max="9" width="1.625" style="92" customWidth="1"/>
    <col min="10" max="10" width="13.375" style="92" customWidth="1"/>
    <col min="11" max="11" width="13.25" style="92" customWidth="1"/>
    <col min="12" max="12" width="11.5" style="92" customWidth="1"/>
    <col min="13" max="13" width="9.375" style="92" customWidth="1"/>
    <col min="14" max="14" width="10" style="92" customWidth="1"/>
    <col min="15" max="15" width="1.625" style="92" customWidth="1"/>
    <col min="16" max="16" width="1.25" style="50" customWidth="1"/>
    <col min="17" max="16384" width="11" style="50"/>
  </cols>
  <sheetData>
    <row r="1" spans="1:15" x14ac:dyDescent="0.2">
      <c r="A1" s="159"/>
      <c r="B1" s="158" t="s">
        <v>284</v>
      </c>
      <c r="C1" s="158"/>
      <c r="D1" s="413"/>
      <c r="E1" s="500"/>
      <c r="F1" s="160"/>
      <c r="G1" s="500"/>
      <c r="H1" s="500"/>
      <c r="I1" s="500"/>
      <c r="J1" s="413"/>
      <c r="K1" s="500"/>
      <c r="L1" s="160"/>
      <c r="M1" s="500"/>
      <c r="N1" s="500"/>
      <c r="O1" s="159"/>
    </row>
    <row r="2" spans="1:15" x14ac:dyDescent="0.2">
      <c r="A2" s="159"/>
      <c r="B2" s="158" t="s">
        <v>28</v>
      </c>
      <c r="C2" s="158"/>
      <c r="D2" s="413"/>
      <c r="E2" s="500"/>
      <c r="F2" s="160"/>
      <c r="G2" s="500"/>
      <c r="H2" s="500"/>
      <c r="I2" s="500"/>
      <c r="J2" s="413"/>
      <c r="K2" s="500"/>
      <c r="L2" s="160"/>
      <c r="M2" s="500"/>
      <c r="N2" s="500"/>
      <c r="O2" s="159"/>
    </row>
    <row r="3" spans="1:15" ht="14.25" customHeight="1" x14ac:dyDescent="0.2">
      <c r="A3" s="159"/>
      <c r="B3" s="403" t="s">
        <v>29</v>
      </c>
      <c r="C3" s="163"/>
      <c r="D3" s="413"/>
      <c r="E3" s="500"/>
      <c r="F3" s="160"/>
      <c r="G3" s="500"/>
      <c r="H3" s="500"/>
      <c r="I3" s="500"/>
      <c r="J3" s="413"/>
      <c r="K3" s="500"/>
      <c r="L3" s="160"/>
      <c r="M3" s="500"/>
      <c r="N3" s="500"/>
      <c r="O3" s="159"/>
    </row>
    <row r="4" spans="1:15" x14ac:dyDescent="0.2">
      <c r="B4" s="75"/>
      <c r="C4" s="75"/>
      <c r="D4" s="966">
        <v>2016</v>
      </c>
      <c r="E4" s="966"/>
      <c r="F4" s="966"/>
      <c r="G4" s="966"/>
      <c r="H4" s="966"/>
      <c r="I4" s="539"/>
      <c r="J4" s="966">
        <v>2017</v>
      </c>
      <c r="K4" s="966"/>
      <c r="L4" s="966"/>
      <c r="M4" s="966"/>
      <c r="N4" s="966"/>
    </row>
    <row r="5" spans="1:15" ht="5.25" customHeight="1" x14ac:dyDescent="0.2">
      <c r="B5" s="540"/>
      <c r="C5" s="540"/>
      <c r="D5" s="538"/>
      <c r="E5" s="122"/>
      <c r="F5" s="538"/>
      <c r="G5" s="122"/>
      <c r="H5" s="122"/>
      <c r="I5" s="122"/>
      <c r="J5" s="538"/>
      <c r="K5" s="122"/>
      <c r="L5" s="538"/>
      <c r="M5" s="122"/>
      <c r="N5" s="122"/>
    </row>
    <row r="6" spans="1:15" x14ac:dyDescent="0.2">
      <c r="A6" s="159"/>
      <c r="B6" s="541"/>
      <c r="C6" s="541"/>
      <c r="D6" s="717" t="s">
        <v>60</v>
      </c>
      <c r="E6" s="717" t="s">
        <v>61</v>
      </c>
      <c r="F6" s="717" t="s">
        <v>62</v>
      </c>
      <c r="G6" s="656" t="s">
        <v>63</v>
      </c>
      <c r="H6" s="656" t="s">
        <v>64</v>
      </c>
      <c r="I6" s="717"/>
      <c r="J6" s="717" t="s">
        <v>60</v>
      </c>
      <c r="K6" s="717" t="s">
        <v>61</v>
      </c>
      <c r="L6" s="717" t="s">
        <v>62</v>
      </c>
      <c r="M6" s="656" t="s">
        <v>63</v>
      </c>
      <c r="N6" s="656" t="s">
        <v>64</v>
      </c>
      <c r="O6" s="159"/>
    </row>
    <row r="7" spans="1:15" ht="5.25" customHeight="1" x14ac:dyDescent="0.2">
      <c r="B7" s="126"/>
      <c r="C7" s="126"/>
      <c r="D7" s="902"/>
      <c r="E7" s="902"/>
      <c r="F7" s="902"/>
      <c r="G7" s="902"/>
      <c r="H7" s="902"/>
      <c r="I7" s="903"/>
      <c r="J7" s="902"/>
      <c r="K7" s="902"/>
      <c r="L7" s="902"/>
      <c r="M7" s="902"/>
      <c r="N7" s="902"/>
    </row>
    <row r="8" spans="1:15" ht="5.25" customHeight="1" x14ac:dyDescent="0.2">
      <c r="B8" s="544"/>
      <c r="C8" s="544"/>
      <c r="D8" s="512"/>
      <c r="E8" s="512"/>
      <c r="F8" s="512"/>
      <c r="G8" s="512"/>
      <c r="H8" s="512"/>
      <c r="I8" s="71"/>
      <c r="J8" s="512"/>
      <c r="K8" s="512"/>
      <c r="L8" s="512"/>
      <c r="M8" s="512"/>
      <c r="N8" s="512"/>
    </row>
    <row r="9" spans="1:15" x14ac:dyDescent="0.2">
      <c r="B9" s="133" t="s">
        <v>30</v>
      </c>
      <c r="C9" s="133"/>
      <c r="D9" s="135">
        <v>409</v>
      </c>
      <c r="E9" s="135">
        <v>337</v>
      </c>
      <c r="F9" s="135">
        <v>316</v>
      </c>
      <c r="G9" s="65">
        <v>347</v>
      </c>
      <c r="H9" s="65">
        <v>1410</v>
      </c>
      <c r="I9" s="135"/>
      <c r="J9" s="135">
        <v>314</v>
      </c>
      <c r="K9" s="135">
        <v>356</v>
      </c>
      <c r="L9" s="135">
        <v>332</v>
      </c>
      <c r="M9" s="65">
        <v>334</v>
      </c>
      <c r="N9" s="65">
        <v>1336</v>
      </c>
    </row>
    <row r="10" spans="1:15" x14ac:dyDescent="0.2">
      <c r="A10" s="159"/>
      <c r="B10" s="139" t="s">
        <v>379</v>
      </c>
      <c r="C10" s="139"/>
      <c r="D10" s="217">
        <v>360</v>
      </c>
      <c r="E10" s="217">
        <v>303</v>
      </c>
      <c r="F10" s="217">
        <v>286</v>
      </c>
      <c r="G10" s="68">
        <v>298</v>
      </c>
      <c r="H10" s="68">
        <v>1246</v>
      </c>
      <c r="I10" s="217"/>
      <c r="J10" s="217">
        <v>267</v>
      </c>
      <c r="K10" s="217">
        <v>294</v>
      </c>
      <c r="L10" s="217">
        <v>282</v>
      </c>
      <c r="M10" s="68">
        <v>259</v>
      </c>
      <c r="N10" s="68">
        <v>1102</v>
      </c>
      <c r="O10" s="159"/>
    </row>
    <row r="11" spans="1:15" x14ac:dyDescent="0.2">
      <c r="A11" s="159"/>
      <c r="B11" s="411" t="s">
        <v>397</v>
      </c>
      <c r="C11" s="411"/>
      <c r="D11" s="217">
        <v>167</v>
      </c>
      <c r="E11" s="217">
        <v>133</v>
      </c>
      <c r="F11" s="217">
        <v>111</v>
      </c>
      <c r="G11" s="68">
        <v>122</v>
      </c>
      <c r="H11" s="68">
        <v>533</v>
      </c>
      <c r="I11" s="217"/>
      <c r="J11" s="217">
        <v>111</v>
      </c>
      <c r="K11" s="217">
        <v>159</v>
      </c>
      <c r="L11" s="217">
        <v>141</v>
      </c>
      <c r="M11" s="68">
        <v>144</v>
      </c>
      <c r="N11" s="68">
        <v>555</v>
      </c>
      <c r="O11" s="159"/>
    </row>
    <row r="12" spans="1:15" x14ac:dyDescent="0.2">
      <c r="A12" s="159"/>
      <c r="B12" s="139" t="s">
        <v>285</v>
      </c>
      <c r="C12" s="529"/>
      <c r="D12" s="217">
        <v>50</v>
      </c>
      <c r="E12" s="217">
        <v>33</v>
      </c>
      <c r="F12" s="217">
        <v>30</v>
      </c>
      <c r="G12" s="68">
        <v>50</v>
      </c>
      <c r="H12" s="68">
        <v>164</v>
      </c>
      <c r="I12" s="217"/>
      <c r="J12" s="217">
        <v>48</v>
      </c>
      <c r="K12" s="217">
        <v>62</v>
      </c>
      <c r="L12" s="217">
        <v>50</v>
      </c>
      <c r="M12" s="68">
        <v>75</v>
      </c>
      <c r="N12" s="68">
        <v>234</v>
      </c>
      <c r="O12" s="159"/>
    </row>
    <row r="13" spans="1:15" x14ac:dyDescent="0.2">
      <c r="B13" s="133" t="s">
        <v>556</v>
      </c>
      <c r="C13" s="904"/>
      <c r="D13" s="135">
        <v>106</v>
      </c>
      <c r="E13" s="135">
        <v>62</v>
      </c>
      <c r="F13" s="135">
        <v>81</v>
      </c>
      <c r="G13" s="65">
        <v>60</v>
      </c>
      <c r="H13" s="65">
        <v>309</v>
      </c>
      <c r="I13" s="135"/>
      <c r="J13" s="135">
        <v>64</v>
      </c>
      <c r="K13" s="135">
        <v>81</v>
      </c>
      <c r="L13" s="135">
        <v>79</v>
      </c>
      <c r="M13" s="65">
        <v>78</v>
      </c>
      <c r="N13" s="65">
        <v>302</v>
      </c>
    </row>
    <row r="14" spans="1:15" x14ac:dyDescent="0.2">
      <c r="B14" s="133" t="s">
        <v>278</v>
      </c>
      <c r="C14" s="484"/>
      <c r="D14" s="566">
        <v>0.25900000000000001</v>
      </c>
      <c r="E14" s="566">
        <v>0.184</v>
      </c>
      <c r="F14" s="566">
        <v>0.25600000000000001</v>
      </c>
      <c r="G14" s="545">
        <v>0.17299999999999999</v>
      </c>
      <c r="H14" s="545">
        <v>0.219</v>
      </c>
      <c r="I14" s="905"/>
      <c r="J14" s="566">
        <v>0.20499999999999999</v>
      </c>
      <c r="K14" s="566">
        <v>0.22800000000000001</v>
      </c>
      <c r="L14" s="566">
        <v>0.23699999999999999</v>
      </c>
      <c r="M14" s="76">
        <v>0.23300000000000001</v>
      </c>
      <c r="N14" s="76">
        <v>0.22600000000000001</v>
      </c>
    </row>
    <row r="15" spans="1:15" x14ac:dyDescent="0.2">
      <c r="B15" s="133" t="s">
        <v>33</v>
      </c>
      <c r="C15" s="904"/>
      <c r="D15" s="135">
        <v>42</v>
      </c>
      <c r="E15" s="135">
        <v>54</v>
      </c>
      <c r="F15" s="135">
        <v>34</v>
      </c>
      <c r="G15" s="65">
        <v>88</v>
      </c>
      <c r="H15" s="65">
        <v>219</v>
      </c>
      <c r="I15" s="135"/>
      <c r="J15" s="135">
        <v>43</v>
      </c>
      <c r="K15" s="135">
        <v>35</v>
      </c>
      <c r="L15" s="135">
        <v>53</v>
      </c>
      <c r="M15" s="65">
        <v>85</v>
      </c>
      <c r="N15" s="65">
        <v>217</v>
      </c>
    </row>
    <row r="16" spans="1:15" x14ac:dyDescent="0.2">
      <c r="A16" s="159"/>
      <c r="B16" s="139" t="s">
        <v>34</v>
      </c>
      <c r="C16" s="411"/>
      <c r="D16" s="827">
        <v>0</v>
      </c>
      <c r="E16" s="827">
        <v>0</v>
      </c>
      <c r="F16" s="839">
        <v>0</v>
      </c>
      <c r="G16" s="673">
        <v>0</v>
      </c>
      <c r="H16" s="673">
        <v>0</v>
      </c>
      <c r="I16" s="217"/>
      <c r="J16" s="839">
        <v>4</v>
      </c>
      <c r="K16" s="839">
        <v>0</v>
      </c>
      <c r="L16" s="839">
        <v>0</v>
      </c>
      <c r="M16" s="669">
        <v>0</v>
      </c>
      <c r="N16" s="68">
        <v>3.6</v>
      </c>
      <c r="O16" s="159"/>
    </row>
    <row r="17" spans="1:15" x14ac:dyDescent="0.2">
      <c r="B17" s="133" t="s">
        <v>36</v>
      </c>
      <c r="C17" s="904"/>
      <c r="D17" s="135">
        <v>65</v>
      </c>
      <c r="E17" s="135">
        <v>8</v>
      </c>
      <c r="F17" s="135">
        <v>47</v>
      </c>
      <c r="G17" s="65">
        <v>-28</v>
      </c>
      <c r="H17" s="65">
        <v>90</v>
      </c>
      <c r="I17" s="135"/>
      <c r="J17" s="135">
        <v>21</v>
      </c>
      <c r="K17" s="135">
        <v>46</v>
      </c>
      <c r="L17" s="135">
        <v>26</v>
      </c>
      <c r="M17" s="65">
        <v>-7</v>
      </c>
      <c r="N17" s="65">
        <v>86</v>
      </c>
    </row>
    <row r="18" spans="1:15" ht="4.5" customHeight="1" x14ac:dyDescent="0.2">
      <c r="B18" s="546"/>
      <c r="C18" s="546"/>
      <c r="D18" s="546"/>
      <c r="E18" s="546"/>
      <c r="F18" s="546"/>
      <c r="G18" s="547"/>
      <c r="H18" s="547"/>
      <c r="I18" s="546"/>
      <c r="J18" s="546"/>
      <c r="K18" s="546"/>
      <c r="L18" s="546"/>
      <c r="M18" s="547"/>
      <c r="N18" s="547"/>
    </row>
    <row r="19" spans="1:15" ht="4.5" customHeight="1" x14ac:dyDescent="0.2">
      <c r="B19" s="548"/>
      <c r="C19" s="548"/>
      <c r="D19" s="548"/>
      <c r="E19" s="548"/>
      <c r="F19" s="82"/>
      <c r="G19" s="82"/>
      <c r="H19" s="82"/>
      <c r="I19" s="548"/>
      <c r="J19" s="548"/>
      <c r="K19" s="548"/>
      <c r="L19" s="82"/>
      <c r="M19" s="82"/>
      <c r="N19" s="82"/>
    </row>
    <row r="20" spans="1:15" ht="13.5" customHeight="1" x14ac:dyDescent="0.2">
      <c r="A20" s="159"/>
      <c r="B20" s="578" t="s">
        <v>163</v>
      </c>
      <c r="C20" s="578"/>
      <c r="D20" s="578"/>
      <c r="E20" s="578"/>
      <c r="F20" s="578"/>
      <c r="G20" s="578"/>
      <c r="H20" s="578"/>
      <c r="I20" s="578"/>
      <c r="J20" s="579"/>
      <c r="K20" s="579"/>
      <c r="L20" s="217"/>
      <c r="M20" s="217"/>
      <c r="N20" s="217"/>
      <c r="O20" s="159"/>
    </row>
    <row r="21" spans="1:15" ht="12.75" customHeight="1" x14ac:dyDescent="0.2">
      <c r="A21" s="159"/>
      <c r="B21" s="1006" t="s">
        <v>273</v>
      </c>
      <c r="C21" s="1006"/>
      <c r="D21" s="1006"/>
      <c r="E21" s="1006"/>
      <c r="F21" s="1006"/>
      <c r="G21" s="1006"/>
      <c r="H21" s="1006"/>
      <c r="I21" s="1006"/>
      <c r="J21" s="159"/>
      <c r="K21" s="159"/>
      <c r="L21" s="858"/>
      <c r="M21" s="159"/>
      <c r="N21" s="159"/>
      <c r="O21" s="159"/>
    </row>
    <row r="22" spans="1:15" ht="27.75" customHeight="1" x14ac:dyDescent="0.2">
      <c r="A22" s="159"/>
      <c r="B22" s="1008" t="s">
        <v>551</v>
      </c>
      <c r="C22" s="1008"/>
      <c r="D22" s="1008"/>
      <c r="E22" s="1008"/>
      <c r="F22" s="1008"/>
      <c r="G22" s="1008"/>
      <c r="H22" s="1008"/>
      <c r="I22" s="1008"/>
      <c r="J22" s="1008"/>
      <c r="K22" s="1008"/>
      <c r="L22" s="1008"/>
      <c r="M22" s="1008"/>
      <c r="N22" s="1008"/>
      <c r="O22" s="159"/>
    </row>
    <row r="23" spans="1:15" x14ac:dyDescent="0.2">
      <c r="B23" s="159"/>
      <c r="C23" s="159"/>
      <c r="D23" s="159"/>
      <c r="E23" s="159"/>
      <c r="F23" s="159"/>
      <c r="G23" s="159"/>
      <c r="H23" s="159"/>
      <c r="I23" s="159"/>
      <c r="J23" s="159"/>
      <c r="K23" s="159"/>
      <c r="L23" s="159"/>
      <c r="M23" s="159"/>
      <c r="N23" s="159"/>
    </row>
    <row r="27" spans="1:15" x14ac:dyDescent="0.2">
      <c r="B27" s="724"/>
    </row>
  </sheetData>
  <mergeCells count="4">
    <mergeCell ref="D4:H4"/>
    <mergeCell ref="J4:N4"/>
    <mergeCell ref="B21:I21"/>
    <mergeCell ref="B22:N22"/>
  </mergeCells>
  <printOptions horizontalCentered="1" verticalCentered="1"/>
  <pageMargins left="0.23622047244094491" right="0.23622047244094491" top="0.15748031496062992" bottom="0.15748031496062992" header="0.31496062992125984" footer="0.31496062992125984"/>
  <pageSetup paperSize="9" scale="91" orientation="landscape"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4"/>
  <sheetViews>
    <sheetView showGridLines="0" zoomScaleNormal="100" zoomScaleSheetLayoutView="100" workbookViewId="0"/>
  </sheetViews>
  <sheetFormatPr baseColWidth="10" defaultRowHeight="12.75" x14ac:dyDescent="0.2"/>
  <cols>
    <col min="1" max="1" width="1.625" style="92" customWidth="1"/>
    <col min="2" max="2" width="30.875" style="92" customWidth="1"/>
    <col min="3" max="6" width="11" style="92"/>
    <col min="7" max="7" width="1.625" style="92" customWidth="1"/>
    <col min="8" max="8" width="12.375" style="92" customWidth="1"/>
    <col min="9" max="9" width="11.75" style="92" customWidth="1"/>
    <col min="10" max="10" width="12.875" style="92" customWidth="1"/>
    <col min="11" max="11" width="11.375" style="92" customWidth="1"/>
    <col min="12" max="12" width="1.625" style="92" customWidth="1"/>
    <col min="13" max="16384" width="11" style="50"/>
  </cols>
  <sheetData>
    <row r="1" spans="1:12" x14ac:dyDescent="0.2">
      <c r="A1" s="159"/>
      <c r="B1" s="158" t="s">
        <v>284</v>
      </c>
      <c r="C1" s="159"/>
      <c r="D1" s="159"/>
      <c r="E1" s="159"/>
      <c r="F1" s="159"/>
      <c r="G1" s="159"/>
      <c r="H1" s="159"/>
      <c r="I1" s="159"/>
      <c r="J1" s="159"/>
      <c r="K1" s="159"/>
      <c r="L1" s="159"/>
    </row>
    <row r="2" spans="1:12" x14ac:dyDescent="0.2">
      <c r="A2" s="159"/>
      <c r="B2" s="158" t="s">
        <v>38</v>
      </c>
      <c r="C2" s="159"/>
      <c r="D2" s="159"/>
      <c r="E2" s="159"/>
      <c r="F2" s="159"/>
      <c r="G2" s="159"/>
      <c r="H2" s="159"/>
      <c r="I2" s="159"/>
      <c r="J2" s="159"/>
      <c r="K2" s="159"/>
      <c r="L2" s="159"/>
    </row>
    <row r="3" spans="1:12" x14ac:dyDescent="0.2">
      <c r="A3" s="159"/>
      <c r="B3" s="403" t="s">
        <v>274</v>
      </c>
      <c r="C3" s="159"/>
      <c r="D3" s="159"/>
      <c r="E3" s="159"/>
      <c r="F3" s="159"/>
      <c r="G3" s="159"/>
      <c r="H3" s="159"/>
      <c r="I3" s="159"/>
      <c r="J3" s="159"/>
      <c r="K3" s="159"/>
      <c r="L3" s="159"/>
    </row>
    <row r="4" spans="1:12" x14ac:dyDescent="0.2">
      <c r="B4" s="574"/>
      <c r="C4" s="972">
        <v>2016</v>
      </c>
      <c r="D4" s="972"/>
      <c r="E4" s="972"/>
      <c r="F4" s="972"/>
      <c r="G4" s="75"/>
      <c r="H4" s="972">
        <v>2017</v>
      </c>
      <c r="I4" s="972"/>
      <c r="J4" s="972"/>
      <c r="K4" s="972"/>
    </row>
    <row r="5" spans="1:12" ht="5.25" customHeight="1" x14ac:dyDescent="0.2">
      <c r="B5" s="540"/>
      <c r="C5" s="552"/>
      <c r="D5" s="552"/>
      <c r="E5" s="552"/>
      <c r="F5" s="85"/>
      <c r="G5" s="80"/>
      <c r="H5" s="552"/>
      <c r="I5" s="552"/>
      <c r="J5" s="552"/>
      <c r="K5" s="85"/>
    </row>
    <row r="6" spans="1:12" x14ac:dyDescent="0.2">
      <c r="A6" s="159"/>
      <c r="B6" s="163"/>
      <c r="C6" s="719" t="s">
        <v>40</v>
      </c>
      <c r="D6" s="719" t="s">
        <v>41</v>
      </c>
      <c r="E6" s="719" t="s">
        <v>42</v>
      </c>
      <c r="F6" s="656" t="s">
        <v>43</v>
      </c>
      <c r="G6" s="719"/>
      <c r="H6" s="719" t="s">
        <v>40</v>
      </c>
      <c r="I6" s="719" t="s">
        <v>41</v>
      </c>
      <c r="J6" s="719" t="s">
        <v>42</v>
      </c>
      <c r="K6" s="656" t="s">
        <v>43</v>
      </c>
      <c r="L6" s="159"/>
    </row>
    <row r="7" spans="1:12" ht="5.25" customHeight="1" x14ac:dyDescent="0.2">
      <c r="B7" s="126"/>
      <c r="C7" s="633"/>
      <c r="D7" s="633"/>
      <c r="E7" s="633"/>
      <c r="F7" s="580"/>
      <c r="G7" s="581"/>
      <c r="H7" s="633"/>
      <c r="I7" s="633"/>
      <c r="J7" s="633"/>
      <c r="K7" s="580"/>
    </row>
    <row r="8" spans="1:12" ht="5.25" customHeight="1" x14ac:dyDescent="0.2">
      <c r="B8" s="544"/>
      <c r="C8" s="216"/>
      <c r="D8" s="216"/>
      <c r="E8" s="216"/>
      <c r="F8" s="512"/>
      <c r="G8" s="71"/>
      <c r="H8" s="216"/>
      <c r="I8" s="216"/>
      <c r="J8" s="216"/>
      <c r="K8" s="512"/>
    </row>
    <row r="9" spans="1:12" x14ac:dyDescent="0.2">
      <c r="A9" s="159"/>
      <c r="B9" s="139" t="s">
        <v>226</v>
      </c>
      <c r="C9" s="69">
        <v>25655.4</v>
      </c>
      <c r="D9" s="69">
        <v>25928.799999999999</v>
      </c>
      <c r="E9" s="69">
        <v>25937.5</v>
      </c>
      <c r="F9" s="329">
        <v>26557.200000000001</v>
      </c>
      <c r="G9" s="424"/>
      <c r="H9" s="69">
        <v>25657.9</v>
      </c>
      <c r="I9" s="69">
        <v>25277.7</v>
      </c>
      <c r="J9" s="69">
        <v>24539.200000000001</v>
      </c>
      <c r="K9" s="329">
        <v>25070.9</v>
      </c>
      <c r="L9" s="159"/>
    </row>
    <row r="10" spans="1:12" x14ac:dyDescent="0.2">
      <c r="A10" s="159"/>
      <c r="B10" s="529" t="s">
        <v>49</v>
      </c>
      <c r="C10" s="69">
        <v>23803.200000000001</v>
      </c>
      <c r="D10" s="69">
        <v>24069.1</v>
      </c>
      <c r="E10" s="69">
        <v>24081</v>
      </c>
      <c r="F10" s="329">
        <v>24620.1</v>
      </c>
      <c r="G10" s="424"/>
      <c r="H10" s="69">
        <v>23639.3</v>
      </c>
      <c r="I10" s="69">
        <v>23197.599999999999</v>
      </c>
      <c r="J10" s="69">
        <v>22408.7</v>
      </c>
      <c r="K10" s="329">
        <v>22882.400000000001</v>
      </c>
      <c r="L10" s="159"/>
    </row>
    <row r="11" spans="1:12" x14ac:dyDescent="0.2">
      <c r="A11" s="159"/>
      <c r="B11" s="529" t="s">
        <v>258</v>
      </c>
      <c r="C11" s="69">
        <v>1852.2</v>
      </c>
      <c r="D11" s="69">
        <v>1859.7</v>
      </c>
      <c r="E11" s="69">
        <v>1856.5</v>
      </c>
      <c r="F11" s="329">
        <v>1937.2</v>
      </c>
      <c r="G11" s="424"/>
      <c r="H11" s="69">
        <v>2018.6</v>
      </c>
      <c r="I11" s="69">
        <v>2080.1</v>
      </c>
      <c r="J11" s="69">
        <v>2130.5</v>
      </c>
      <c r="K11" s="329">
        <v>2188.5</v>
      </c>
      <c r="L11" s="159"/>
    </row>
    <row r="12" spans="1:12" x14ac:dyDescent="0.2">
      <c r="A12" s="159"/>
      <c r="B12" s="412" t="s">
        <v>51</v>
      </c>
      <c r="C12" s="69">
        <v>602.6</v>
      </c>
      <c r="D12" s="69">
        <v>629.20000000000005</v>
      </c>
      <c r="E12" s="69">
        <v>658.3</v>
      </c>
      <c r="F12" s="329">
        <v>668.4</v>
      </c>
      <c r="G12" s="424"/>
      <c r="H12" s="69">
        <v>710.1</v>
      </c>
      <c r="I12" s="69">
        <v>744</v>
      </c>
      <c r="J12" s="69">
        <v>789.2</v>
      </c>
      <c r="K12" s="329">
        <v>854.5</v>
      </c>
      <c r="L12" s="159"/>
    </row>
    <row r="13" spans="1:12" x14ac:dyDescent="0.2">
      <c r="A13" s="159"/>
      <c r="B13" s="139" t="s">
        <v>275</v>
      </c>
      <c r="C13" s="69">
        <v>1296.9000000000001</v>
      </c>
      <c r="D13" s="69">
        <v>1252.9000000000001</v>
      </c>
      <c r="E13" s="69">
        <v>1176.8</v>
      </c>
      <c r="F13" s="329">
        <v>1057.4000000000001</v>
      </c>
      <c r="G13" s="424"/>
      <c r="H13" s="69">
        <v>974.4</v>
      </c>
      <c r="I13" s="69">
        <v>924.2</v>
      </c>
      <c r="J13" s="69">
        <v>849.5</v>
      </c>
      <c r="K13" s="329">
        <v>808.4</v>
      </c>
      <c r="L13" s="159"/>
    </row>
    <row r="14" spans="1:12" s="677" customFormat="1" x14ac:dyDescent="0.2">
      <c r="A14" s="638"/>
      <c r="B14" s="234" t="s">
        <v>398</v>
      </c>
      <c r="C14" s="69" t="s">
        <v>35</v>
      </c>
      <c r="D14" s="69" t="s">
        <v>35</v>
      </c>
      <c r="E14" s="69">
        <v>54.8</v>
      </c>
      <c r="F14" s="329">
        <v>39.799999999999997</v>
      </c>
      <c r="G14" s="69"/>
      <c r="H14" s="69">
        <v>39.200000000000003</v>
      </c>
      <c r="I14" s="69">
        <v>38.5</v>
      </c>
      <c r="J14" s="69">
        <v>38.4</v>
      </c>
      <c r="K14" s="329">
        <v>10.3</v>
      </c>
      <c r="L14" s="639"/>
    </row>
    <row r="15" spans="1:12" x14ac:dyDescent="0.2">
      <c r="B15" s="582" t="s">
        <v>54</v>
      </c>
      <c r="C15" s="679">
        <v>26952.3</v>
      </c>
      <c r="D15" s="679">
        <v>27181.7</v>
      </c>
      <c r="E15" s="679">
        <v>27169.1</v>
      </c>
      <c r="F15" s="680">
        <v>27654.400000000001</v>
      </c>
      <c r="G15" s="583"/>
      <c r="H15" s="679">
        <v>26671.5</v>
      </c>
      <c r="I15" s="679">
        <v>26240.400000000001</v>
      </c>
      <c r="J15" s="679">
        <v>25427.1</v>
      </c>
      <c r="K15" s="680">
        <v>25889.5</v>
      </c>
    </row>
    <row r="16" spans="1:12" ht="5.25" customHeight="1" x14ac:dyDescent="0.2">
      <c r="B16" s="133"/>
      <c r="C16" s="87"/>
      <c r="D16" s="87"/>
      <c r="E16" s="67"/>
      <c r="F16" s="87"/>
      <c r="G16" s="87"/>
      <c r="H16" s="87"/>
      <c r="I16" s="87"/>
      <c r="J16" s="87"/>
      <c r="K16" s="87"/>
    </row>
    <row r="17" spans="1:12" ht="12.75" customHeight="1" x14ac:dyDescent="0.2">
      <c r="B17" s="964" t="s">
        <v>421</v>
      </c>
      <c r="C17" s="964"/>
      <c r="D17" s="964"/>
      <c r="E17" s="964"/>
      <c r="F17" s="964"/>
      <c r="G17" s="964"/>
      <c r="H17" s="964"/>
      <c r="I17" s="964"/>
      <c r="J17" s="964"/>
      <c r="K17" s="964"/>
    </row>
    <row r="18" spans="1:12" x14ac:dyDescent="0.2">
      <c r="A18" s="159"/>
      <c r="B18" s="230"/>
      <c r="C18" s="159"/>
      <c r="D18" s="159"/>
      <c r="E18" s="159"/>
      <c r="F18" s="159"/>
      <c r="G18" s="159"/>
      <c r="H18" s="159"/>
      <c r="I18" s="159"/>
      <c r="J18" s="159"/>
      <c r="K18" s="159"/>
      <c r="L18" s="159"/>
    </row>
    <row r="19" spans="1:12" x14ac:dyDescent="0.2">
      <c r="A19" s="159"/>
      <c r="B19" s="230" t="s">
        <v>245</v>
      </c>
      <c r="C19" s="159"/>
      <c r="D19" s="159"/>
      <c r="E19" s="159"/>
      <c r="F19" s="159"/>
      <c r="G19" s="159"/>
      <c r="H19" s="159"/>
      <c r="I19" s="159"/>
      <c r="J19" s="159"/>
      <c r="K19" s="159"/>
      <c r="L19" s="159"/>
    </row>
    <row r="20" spans="1:12" x14ac:dyDescent="0.2">
      <c r="B20" s="170" t="s">
        <v>165</v>
      </c>
      <c r="C20" s="966">
        <v>2016</v>
      </c>
      <c r="D20" s="966"/>
      <c r="E20" s="966"/>
      <c r="F20" s="966"/>
      <c r="G20" s="561"/>
      <c r="H20" s="966">
        <v>2017</v>
      </c>
      <c r="I20" s="966"/>
      <c r="J20" s="966"/>
      <c r="K20" s="966"/>
    </row>
    <row r="21" spans="1:12" ht="5.25" customHeight="1" x14ac:dyDescent="0.2">
      <c r="B21" s="560"/>
      <c r="C21" s="552"/>
      <c r="D21" s="552"/>
      <c r="E21" s="552"/>
      <c r="F21" s="552"/>
      <c r="G21" s="552"/>
      <c r="H21" s="552"/>
      <c r="I21" s="552"/>
      <c r="J21" s="552"/>
      <c r="K21" s="71"/>
    </row>
    <row r="22" spans="1:12" x14ac:dyDescent="0.2">
      <c r="A22" s="159"/>
      <c r="B22" s="139"/>
      <c r="C22" s="719" t="s">
        <v>60</v>
      </c>
      <c r="D22" s="719" t="s">
        <v>126</v>
      </c>
      <c r="E22" s="719" t="s">
        <v>127</v>
      </c>
      <c r="F22" s="656" t="s">
        <v>64</v>
      </c>
      <c r="G22" s="719"/>
      <c r="H22" s="719" t="s">
        <v>60</v>
      </c>
      <c r="I22" s="719" t="s">
        <v>126</v>
      </c>
      <c r="J22" s="719" t="s">
        <v>127</v>
      </c>
      <c r="K22" s="656" t="s">
        <v>64</v>
      </c>
      <c r="L22" s="159"/>
    </row>
    <row r="23" spans="1:12" ht="5.25" customHeight="1" x14ac:dyDescent="0.2">
      <c r="A23" s="162"/>
      <c r="B23" s="446"/>
      <c r="C23" s="562"/>
      <c r="D23" s="604"/>
      <c r="E23" s="604"/>
      <c r="F23" s="562"/>
      <c r="G23" s="423"/>
      <c r="H23" s="562"/>
      <c r="I23" s="604"/>
      <c r="J23" s="604"/>
      <c r="K23" s="562"/>
      <c r="L23" s="159"/>
    </row>
    <row r="24" spans="1:12" ht="5.25" customHeight="1" x14ac:dyDescent="0.2">
      <c r="A24" s="168"/>
      <c r="B24" s="140"/>
      <c r="C24" s="85"/>
      <c r="D24" s="521"/>
      <c r="E24" s="521"/>
      <c r="F24" s="85"/>
      <c r="G24" s="570"/>
      <c r="H24" s="85"/>
      <c r="I24" s="521"/>
      <c r="J24" s="521"/>
      <c r="K24" s="85"/>
    </row>
    <row r="25" spans="1:12" ht="13.5" customHeight="1" x14ac:dyDescent="0.2">
      <c r="A25" s="70"/>
      <c r="B25" s="485" t="s">
        <v>57</v>
      </c>
      <c r="C25" s="489">
        <v>7.1999999999999995E-2</v>
      </c>
      <c r="D25" s="489">
        <v>7.1999999999999995E-2</v>
      </c>
      <c r="E25" s="489">
        <v>7.1999999999999995E-2</v>
      </c>
      <c r="F25" s="490">
        <v>7.2999999999999995E-2</v>
      </c>
      <c r="G25" s="503"/>
      <c r="H25" s="489">
        <v>7.9000000000000001E-2</v>
      </c>
      <c r="I25" s="489">
        <v>8.2000000000000003E-2</v>
      </c>
      <c r="J25" s="489">
        <v>8.6999999999999994E-2</v>
      </c>
      <c r="K25" s="490">
        <v>8.6999999999999994E-2</v>
      </c>
      <c r="L25" s="487"/>
    </row>
    <row r="26" spans="1:12" ht="13.5" customHeight="1" x14ac:dyDescent="0.2">
      <c r="A26" s="70"/>
      <c r="B26" s="485" t="s">
        <v>58</v>
      </c>
      <c r="C26" s="135">
        <v>10915.965</v>
      </c>
      <c r="D26" s="86">
        <v>11489.355</v>
      </c>
      <c r="E26" s="86">
        <v>11569.644</v>
      </c>
      <c r="F26" s="65">
        <v>11961.411</v>
      </c>
      <c r="G26" s="503"/>
      <c r="H26" s="135">
        <v>11865.9</v>
      </c>
      <c r="I26" s="86">
        <v>11790</v>
      </c>
      <c r="J26" s="86">
        <v>11484</v>
      </c>
      <c r="K26" s="65">
        <v>11576</v>
      </c>
      <c r="L26" s="487"/>
    </row>
    <row r="27" spans="1:12" ht="14.25" customHeight="1" x14ac:dyDescent="0.2">
      <c r="A27" s="1"/>
      <c r="B27" s="231" t="s">
        <v>377</v>
      </c>
      <c r="C27" s="488">
        <v>0.438</v>
      </c>
      <c r="D27" s="488">
        <v>0.45600000000000002</v>
      </c>
      <c r="E27" s="488">
        <v>0.45800000000000002</v>
      </c>
      <c r="F27" s="111">
        <v>0.46300000000000002</v>
      </c>
      <c r="G27" s="870"/>
      <c r="H27" s="488">
        <v>0.47599999999999998</v>
      </c>
      <c r="I27" s="488">
        <v>0.48099999999999998</v>
      </c>
      <c r="J27" s="488">
        <v>0.48399999999999999</v>
      </c>
      <c r="K27" s="111">
        <v>0.47899999999999998</v>
      </c>
      <c r="L27" s="480"/>
    </row>
    <row r="28" spans="1:12" ht="13.5" customHeight="1" x14ac:dyDescent="0.2">
      <c r="A28" s="70"/>
      <c r="B28" s="485" t="s">
        <v>465</v>
      </c>
      <c r="C28" s="135">
        <v>2154.7379999999998</v>
      </c>
      <c r="D28" s="86">
        <v>2477.884</v>
      </c>
      <c r="E28" s="86">
        <v>2776.645</v>
      </c>
      <c r="F28" s="65">
        <v>3312.1370000000002</v>
      </c>
      <c r="G28" s="503"/>
      <c r="H28" s="135">
        <v>3658</v>
      </c>
      <c r="I28" s="86">
        <v>4035</v>
      </c>
      <c r="J28" s="86">
        <v>4310</v>
      </c>
      <c r="K28" s="65">
        <v>5111</v>
      </c>
      <c r="L28" s="487"/>
    </row>
    <row r="29" spans="1:12" ht="14.25" customHeight="1" x14ac:dyDescent="0.2">
      <c r="A29" s="1"/>
      <c r="B29" s="139" t="s">
        <v>378</v>
      </c>
      <c r="C29" s="488">
        <v>8.5999999999999993E-2</v>
      </c>
      <c r="D29" s="488">
        <v>9.8000000000000004E-2</v>
      </c>
      <c r="E29" s="488">
        <v>0.11</v>
      </c>
      <c r="F29" s="111">
        <v>0.128</v>
      </c>
      <c r="G29" s="445"/>
      <c r="H29" s="488">
        <v>0.14699999999999999</v>
      </c>
      <c r="I29" s="488">
        <v>0.16400000000000001</v>
      </c>
      <c r="J29" s="488">
        <v>0.18099999999999999</v>
      </c>
      <c r="K29" s="111">
        <v>0.21099999999999999</v>
      </c>
      <c r="L29" s="161"/>
    </row>
    <row r="30" spans="1:12" x14ac:dyDescent="0.2">
      <c r="B30" s="485" t="s">
        <v>412</v>
      </c>
      <c r="C30" s="565">
        <v>3.5000000000000003E-2</v>
      </c>
      <c r="D30" s="489">
        <v>3.3000000000000002E-2</v>
      </c>
      <c r="E30" s="489">
        <v>3.5999999999999997E-2</v>
      </c>
      <c r="F30" s="490">
        <v>3.6999999999999998E-2</v>
      </c>
      <c r="G30" s="566"/>
      <c r="H30" s="565">
        <v>4.8000000000000001E-2</v>
      </c>
      <c r="I30" s="489">
        <v>3.9E-2</v>
      </c>
      <c r="J30" s="489">
        <v>4.7E-2</v>
      </c>
      <c r="K30" s="490">
        <v>3.6999999999999998E-2</v>
      </c>
    </row>
    <row r="31" spans="1:12" x14ac:dyDescent="0.2">
      <c r="A31" s="159"/>
      <c r="B31" s="513" t="s">
        <v>258</v>
      </c>
      <c r="C31" s="110">
        <v>1.7000000000000001E-2</v>
      </c>
      <c r="D31" s="488">
        <v>2.9000000000000001E-2</v>
      </c>
      <c r="E31" s="488">
        <v>1.7000000000000001E-2</v>
      </c>
      <c r="F31" s="111">
        <v>1.9E-2</v>
      </c>
      <c r="G31" s="563"/>
      <c r="H31" s="110">
        <v>2.1000000000000001E-2</v>
      </c>
      <c r="I31" s="488">
        <v>1.9E-2</v>
      </c>
      <c r="J31" s="488">
        <v>2.1999999999999999E-2</v>
      </c>
      <c r="K31" s="111">
        <v>2.5000000000000001E-2</v>
      </c>
      <c r="L31" s="159"/>
    </row>
    <row r="32" spans="1:12" x14ac:dyDescent="0.2">
      <c r="B32" s="485" t="s">
        <v>414</v>
      </c>
      <c r="C32" s="565">
        <v>3.5000000000000003E-2</v>
      </c>
      <c r="D32" s="489">
        <v>3.4000000000000002E-2</v>
      </c>
      <c r="E32" s="489">
        <v>3.5000000000000003E-2</v>
      </c>
      <c r="F32" s="490">
        <v>3.5999999999999997E-2</v>
      </c>
      <c r="G32" s="566"/>
      <c r="H32" s="565">
        <v>4.8000000000000001E-2</v>
      </c>
      <c r="I32" s="489">
        <v>4.3999999999999997E-2</v>
      </c>
      <c r="J32" s="489">
        <v>4.4999999999999998E-2</v>
      </c>
      <c r="K32" s="490">
        <v>4.2999999999999997E-2</v>
      </c>
    </row>
    <row r="33" spans="1:12" x14ac:dyDescent="0.2">
      <c r="A33" s="159"/>
      <c r="B33" s="513" t="s">
        <v>258</v>
      </c>
      <c r="C33" s="110">
        <v>1.7000000000000001E-2</v>
      </c>
      <c r="D33" s="488">
        <v>2.4E-2</v>
      </c>
      <c r="E33" s="488">
        <v>1.7000000000000001E-2</v>
      </c>
      <c r="F33" s="111">
        <v>1.4E-2</v>
      </c>
      <c r="G33" s="563"/>
      <c r="H33" s="110">
        <v>2.1000000000000001E-2</v>
      </c>
      <c r="I33" s="488">
        <v>1.7000000000000001E-2</v>
      </c>
      <c r="J33" s="488">
        <v>1.9E-2</v>
      </c>
      <c r="K33" s="111">
        <v>2.1000000000000001E-2</v>
      </c>
      <c r="L33" s="159"/>
    </row>
    <row r="34" spans="1:12" x14ac:dyDescent="0.2">
      <c r="B34" s="484" t="s">
        <v>415</v>
      </c>
      <c r="C34" s="87">
        <v>3.8</v>
      </c>
      <c r="D34" s="67">
        <v>3.5</v>
      </c>
      <c r="E34" s="67">
        <v>3.3</v>
      </c>
      <c r="F34" s="327">
        <v>3.3</v>
      </c>
      <c r="G34" s="87"/>
      <c r="H34" s="87">
        <v>2.7</v>
      </c>
      <c r="I34" s="67">
        <v>2.9</v>
      </c>
      <c r="J34" s="67">
        <v>3</v>
      </c>
      <c r="K34" s="327">
        <v>3</v>
      </c>
    </row>
    <row r="35" spans="1:12" x14ac:dyDescent="0.2">
      <c r="A35" s="159"/>
      <c r="B35" s="411" t="s">
        <v>49</v>
      </c>
      <c r="C35" s="424">
        <v>3.3</v>
      </c>
      <c r="D35" s="69">
        <v>3</v>
      </c>
      <c r="E35" s="69">
        <v>2.8</v>
      </c>
      <c r="F35" s="329">
        <v>2.1</v>
      </c>
      <c r="G35" s="424"/>
      <c r="H35" s="424">
        <v>2.2999999999999998</v>
      </c>
      <c r="I35" s="69">
        <v>2.4</v>
      </c>
      <c r="J35" s="69">
        <v>2.5</v>
      </c>
      <c r="K35" s="329">
        <v>2.5</v>
      </c>
      <c r="L35" s="159"/>
    </row>
    <row r="36" spans="1:12" x14ac:dyDescent="0.2">
      <c r="A36" s="159"/>
      <c r="B36" s="411" t="s">
        <v>258</v>
      </c>
      <c r="C36" s="424">
        <v>14.6</v>
      </c>
      <c r="D36" s="69">
        <v>14.2</v>
      </c>
      <c r="E36" s="69">
        <v>14.2</v>
      </c>
      <c r="F36" s="329">
        <v>12.8</v>
      </c>
      <c r="G36" s="424"/>
      <c r="H36" s="424">
        <v>12.1</v>
      </c>
      <c r="I36" s="69">
        <v>12.4</v>
      </c>
      <c r="J36" s="69">
        <v>12.5</v>
      </c>
      <c r="K36" s="329">
        <v>12.3</v>
      </c>
      <c r="L36" s="159"/>
    </row>
    <row r="37" spans="1:12" x14ac:dyDescent="0.2">
      <c r="B37" s="484" t="s">
        <v>417</v>
      </c>
      <c r="C37" s="135">
        <v>17192</v>
      </c>
      <c r="D37" s="86">
        <v>37369</v>
      </c>
      <c r="E37" s="86">
        <v>60088</v>
      </c>
      <c r="F37" s="65">
        <v>86315</v>
      </c>
      <c r="G37" s="135"/>
      <c r="H37" s="135">
        <v>30861</v>
      </c>
      <c r="I37" s="86">
        <v>69939</v>
      </c>
      <c r="J37" s="86">
        <v>112251</v>
      </c>
      <c r="K37" s="65">
        <v>155767</v>
      </c>
    </row>
    <row r="38" spans="1:12" ht="5.25" customHeight="1" x14ac:dyDescent="0.2">
      <c r="B38" s="533"/>
      <c r="C38" s="567"/>
      <c r="D38" s="567"/>
      <c r="E38" s="567"/>
      <c r="F38" s="567"/>
      <c r="G38" s="568"/>
      <c r="H38" s="567"/>
      <c r="I38" s="567"/>
      <c r="J38" s="567"/>
      <c r="K38" s="567"/>
    </row>
    <row r="39" spans="1:12" ht="5.25" customHeight="1" x14ac:dyDescent="0.2">
      <c r="B39" s="140"/>
      <c r="C39" s="569"/>
      <c r="D39" s="569"/>
      <c r="E39" s="569"/>
      <c r="F39" s="569"/>
      <c r="G39" s="570"/>
      <c r="H39" s="569"/>
      <c r="I39" s="569"/>
      <c r="J39" s="569"/>
      <c r="K39" s="569"/>
    </row>
    <row r="40" spans="1:12" s="602" customFormat="1" x14ac:dyDescent="0.2">
      <c r="A40" s="589"/>
      <c r="B40" s="1009" t="s">
        <v>149</v>
      </c>
      <c r="C40" s="1009"/>
      <c r="D40" s="1009"/>
      <c r="E40" s="1009"/>
      <c r="F40" s="1009"/>
      <c r="G40" s="1009"/>
      <c r="H40" s="1009"/>
      <c r="I40" s="1009"/>
      <c r="J40" s="1009"/>
      <c r="K40" s="205"/>
      <c r="L40" s="589"/>
    </row>
    <row r="41" spans="1:12" s="602" customFormat="1" x14ac:dyDescent="0.2">
      <c r="A41" s="589"/>
      <c r="B41" s="965" t="s">
        <v>259</v>
      </c>
      <c r="C41" s="975"/>
      <c r="D41" s="975"/>
      <c r="E41" s="975"/>
      <c r="F41" s="975"/>
      <c r="G41" s="975"/>
      <c r="H41" s="975"/>
      <c r="I41" s="975"/>
      <c r="J41" s="975"/>
      <c r="K41" s="851"/>
      <c r="L41" s="589"/>
    </row>
    <row r="42" spans="1:12" s="602" customFormat="1" ht="36" customHeight="1" x14ac:dyDescent="0.2">
      <c r="A42" s="589"/>
      <c r="B42" s="965" t="s">
        <v>246</v>
      </c>
      <c r="C42" s="965"/>
      <c r="D42" s="965"/>
      <c r="E42" s="965"/>
      <c r="F42" s="965"/>
      <c r="G42" s="965"/>
      <c r="H42" s="965"/>
      <c r="I42" s="965"/>
      <c r="J42" s="965"/>
      <c r="K42" s="965"/>
      <c r="L42" s="589"/>
    </row>
    <row r="43" spans="1:12" s="602" customFormat="1" x14ac:dyDescent="0.2">
      <c r="A43" s="589"/>
      <c r="B43" s="965" t="s">
        <v>260</v>
      </c>
      <c r="C43" s="975"/>
      <c r="D43" s="975"/>
      <c r="E43" s="975"/>
      <c r="F43" s="975"/>
      <c r="G43" s="975"/>
      <c r="H43" s="975"/>
      <c r="I43" s="975"/>
      <c r="J43" s="975"/>
      <c r="K43" s="975"/>
      <c r="L43" s="589"/>
    </row>
    <row r="44" spans="1:12" s="602" customFormat="1" x14ac:dyDescent="0.2">
      <c r="A44" s="589"/>
      <c r="B44" s="965"/>
      <c r="C44" s="975"/>
      <c r="D44" s="975"/>
      <c r="E44" s="975"/>
      <c r="F44" s="975"/>
      <c r="G44" s="975"/>
      <c r="H44" s="975"/>
      <c r="I44" s="975"/>
      <c r="J44" s="975"/>
      <c r="K44" s="975"/>
      <c r="L44" s="589"/>
    </row>
  </sheetData>
  <mergeCells count="10">
    <mergeCell ref="B42:K42"/>
    <mergeCell ref="B43:K43"/>
    <mergeCell ref="B44:K44"/>
    <mergeCell ref="B40:J40"/>
    <mergeCell ref="C4:F4"/>
    <mergeCell ref="H4:K4"/>
    <mergeCell ref="C20:F20"/>
    <mergeCell ref="H20:K20"/>
    <mergeCell ref="B17:K17"/>
    <mergeCell ref="B41:J41"/>
  </mergeCells>
  <printOptions horizontalCentered="1" verticalCentered="1"/>
  <pageMargins left="0.23622047244094491" right="0.23622047244094491" top="0.15748031496062992" bottom="0.15748031496062992" header="0.31496062992125984" footer="0.31496062992125984"/>
  <pageSetup paperSize="9" scale="68" orientation="portrait" r:id="rId1"/>
  <headerFooter alignWithMargins="0">
    <oddFooter>&amp;C&amp;"Calibri,Normal"&amp;K006476&amp;P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N74"/>
  <sheetViews>
    <sheetView showGridLines="0" topLeftCell="A79" zoomScaleNormal="100" zoomScaleSheetLayoutView="85" workbookViewId="0"/>
  </sheetViews>
  <sheetFormatPr baseColWidth="10" defaultColWidth="10.875" defaultRowHeight="12.75" x14ac:dyDescent="0.2"/>
  <cols>
    <col min="1" max="1" width="1.625" style="46" customWidth="1"/>
    <col min="2" max="2" width="35.375" style="46" customWidth="1"/>
    <col min="3" max="5" width="10.875" style="46"/>
    <col min="6" max="6" width="12.625" style="46" customWidth="1"/>
    <col min="7" max="7" width="10.125" style="46" customWidth="1"/>
    <col min="8" max="8" width="1.625" style="46" customWidth="1"/>
    <col min="9" max="9" width="12.875" style="46" customWidth="1"/>
    <col min="10" max="10" width="11.625" style="46" customWidth="1"/>
    <col min="11" max="11" width="11.5" style="46" customWidth="1"/>
    <col min="12" max="12" width="11.625" style="46" customWidth="1"/>
    <col min="13" max="13" width="10.875" style="46" customWidth="1"/>
    <col min="14" max="14" width="3" style="46" customWidth="1"/>
    <col min="15" max="242" width="10.875" style="46"/>
    <col min="243" max="243" width="1.625" style="46" customWidth="1"/>
    <col min="244" max="244" width="35.375" style="46" customWidth="1"/>
    <col min="245" max="16384" width="10.875" style="46"/>
  </cols>
  <sheetData>
    <row r="1" spans="2:14" s="89" customFormat="1" ht="13.5" customHeight="1" x14ac:dyDescent="0.2">
      <c r="B1" s="230" t="s">
        <v>389</v>
      </c>
      <c r="C1" s="52"/>
      <c r="I1" s="476"/>
      <c r="J1" s="476"/>
      <c r="K1" s="476"/>
      <c r="L1" s="476"/>
      <c r="M1" s="727"/>
    </row>
    <row r="2" spans="2:14" s="89" customFormat="1" ht="15" customHeight="1" x14ac:dyDescent="0.2">
      <c r="B2" s="158" t="s">
        <v>28</v>
      </c>
      <c r="C2" s="966">
        <v>2016</v>
      </c>
      <c r="D2" s="966"/>
      <c r="E2" s="966"/>
      <c r="F2" s="966"/>
      <c r="G2" s="966"/>
      <c r="H2" s="561"/>
      <c r="I2" s="966">
        <v>2017</v>
      </c>
      <c r="J2" s="966"/>
      <c r="K2" s="966"/>
      <c r="L2" s="966"/>
      <c r="M2" s="966"/>
      <c r="N2" s="561"/>
    </row>
    <row r="3" spans="2:14" s="89" customFormat="1" ht="12.75" customHeight="1" x14ac:dyDescent="0.2">
      <c r="B3" s="403" t="s">
        <v>29</v>
      </c>
      <c r="C3" s="552"/>
      <c r="D3" s="552"/>
      <c r="E3" s="552"/>
      <c r="F3" s="552"/>
      <c r="G3" s="552"/>
      <c r="H3" s="552"/>
      <c r="I3" s="552"/>
      <c r="J3" s="552"/>
      <c r="K3" s="552"/>
      <c r="L3" s="552"/>
      <c r="M3" s="552"/>
      <c r="N3" s="552"/>
    </row>
    <row r="4" spans="2:14" s="157" customFormat="1" ht="13.5" customHeight="1" x14ac:dyDescent="0.2">
      <c r="B4" s="170"/>
      <c r="C4" s="717" t="s">
        <v>60</v>
      </c>
      <c r="D4" s="717" t="s">
        <v>61</v>
      </c>
      <c r="E4" s="717" t="s">
        <v>62</v>
      </c>
      <c r="F4" s="656" t="s">
        <v>63</v>
      </c>
      <c r="G4" s="656" t="s">
        <v>64</v>
      </c>
      <c r="H4" s="717"/>
      <c r="I4" s="717" t="s">
        <v>60</v>
      </c>
      <c r="J4" s="717" t="s">
        <v>61</v>
      </c>
      <c r="K4" s="717" t="s">
        <v>62</v>
      </c>
      <c r="L4" s="656" t="s">
        <v>63</v>
      </c>
      <c r="M4" s="656" t="s">
        <v>64</v>
      </c>
      <c r="N4" s="200"/>
    </row>
    <row r="5" spans="2:14" s="89" customFormat="1" ht="5.25" customHeight="1" x14ac:dyDescent="0.2">
      <c r="B5" s="173"/>
      <c r="C5" s="729"/>
      <c r="D5" s="729"/>
      <c r="E5" s="729"/>
      <c r="F5" s="728"/>
      <c r="G5" s="728"/>
      <c r="I5" s="729"/>
      <c r="J5" s="729"/>
      <c r="K5" s="729"/>
      <c r="L5" s="728"/>
      <c r="M5" s="728"/>
    </row>
    <row r="6" spans="2:14" s="89" customFormat="1" ht="5.25" customHeight="1" x14ac:dyDescent="0.2">
      <c r="B6" s="169"/>
      <c r="C6" s="61"/>
      <c r="D6" s="61"/>
      <c r="E6" s="61"/>
      <c r="F6" s="60"/>
      <c r="G6" s="60"/>
      <c r="I6" s="61"/>
      <c r="J6" s="61"/>
      <c r="K6" s="61"/>
      <c r="L6" s="60"/>
      <c r="M6" s="60"/>
    </row>
    <row r="7" spans="2:14" s="1" customFormat="1" ht="13.5" customHeight="1" x14ac:dyDescent="0.2">
      <c r="B7" s="681" t="s">
        <v>30</v>
      </c>
      <c r="C7" s="86">
        <v>503</v>
      </c>
      <c r="D7" s="86">
        <v>428</v>
      </c>
      <c r="E7" s="86">
        <v>548</v>
      </c>
      <c r="F7" s="65">
        <v>642</v>
      </c>
      <c r="G7" s="65">
        <v>2122</v>
      </c>
      <c r="H7" s="9"/>
      <c r="I7" s="86">
        <v>531</v>
      </c>
      <c r="J7" s="86">
        <v>381</v>
      </c>
      <c r="K7" s="86">
        <v>423</v>
      </c>
      <c r="L7" s="65">
        <v>435</v>
      </c>
      <c r="M7" s="65">
        <v>1771</v>
      </c>
    </row>
    <row r="8" spans="2:14" s="157" customFormat="1" ht="13.5" customHeight="1" x14ac:dyDescent="0.2">
      <c r="B8" s="513" t="s">
        <v>14</v>
      </c>
      <c r="C8" s="184">
        <v>77</v>
      </c>
      <c r="D8" s="184">
        <v>21</v>
      </c>
      <c r="E8" s="184">
        <v>138</v>
      </c>
      <c r="F8" s="68">
        <v>196</v>
      </c>
      <c r="G8" s="68">
        <v>432</v>
      </c>
      <c r="I8" s="184">
        <v>98</v>
      </c>
      <c r="J8" s="184">
        <v>-32</v>
      </c>
      <c r="K8" s="184">
        <v>23</v>
      </c>
      <c r="L8" s="68">
        <v>18</v>
      </c>
      <c r="M8" s="68">
        <v>106</v>
      </c>
    </row>
    <row r="9" spans="2:14" s="157" customFormat="1" ht="13.5" customHeight="1" x14ac:dyDescent="0.2">
      <c r="B9" s="513" t="s">
        <v>20</v>
      </c>
      <c r="C9" s="184">
        <v>227</v>
      </c>
      <c r="D9" s="184">
        <v>220</v>
      </c>
      <c r="E9" s="184">
        <v>221</v>
      </c>
      <c r="F9" s="68">
        <v>244</v>
      </c>
      <c r="G9" s="68">
        <v>912</v>
      </c>
      <c r="I9" s="184">
        <v>233</v>
      </c>
      <c r="J9" s="184">
        <v>216</v>
      </c>
      <c r="K9" s="184">
        <v>213</v>
      </c>
      <c r="L9" s="68">
        <v>227</v>
      </c>
      <c r="M9" s="68">
        <v>890</v>
      </c>
    </row>
    <row r="10" spans="2:14" s="157" customFormat="1" ht="13.5" customHeight="1" x14ac:dyDescent="0.2">
      <c r="B10" s="513" t="s">
        <v>380</v>
      </c>
      <c r="C10" s="184">
        <v>145</v>
      </c>
      <c r="D10" s="184">
        <v>135</v>
      </c>
      <c r="E10" s="184">
        <v>132</v>
      </c>
      <c r="F10" s="68">
        <v>139</v>
      </c>
      <c r="G10" s="68">
        <v>551</v>
      </c>
      <c r="I10" s="184">
        <v>135</v>
      </c>
      <c r="J10" s="184">
        <v>137</v>
      </c>
      <c r="K10" s="184">
        <v>132</v>
      </c>
      <c r="L10" s="68">
        <v>135</v>
      </c>
      <c r="M10" s="68">
        <v>539</v>
      </c>
    </row>
    <row r="11" spans="2:14" s="157" customFormat="1" ht="13.5" customHeight="1" x14ac:dyDescent="0.2">
      <c r="B11" s="513" t="s">
        <v>381</v>
      </c>
      <c r="C11" s="184">
        <v>54</v>
      </c>
      <c r="D11" s="184">
        <v>52</v>
      </c>
      <c r="E11" s="184">
        <v>57</v>
      </c>
      <c r="F11" s="68">
        <v>63</v>
      </c>
      <c r="G11" s="68">
        <v>226</v>
      </c>
      <c r="I11" s="184">
        <v>65</v>
      </c>
      <c r="J11" s="184">
        <v>60</v>
      </c>
      <c r="K11" s="184">
        <v>55</v>
      </c>
      <c r="L11" s="68">
        <v>55</v>
      </c>
      <c r="M11" s="68">
        <v>235</v>
      </c>
    </row>
    <row r="12" spans="2:14" s="89" customFormat="1" ht="5.25" customHeight="1" x14ac:dyDescent="0.2">
      <c r="B12" s="173"/>
      <c r="C12" s="729"/>
      <c r="D12" s="729"/>
      <c r="E12" s="729"/>
      <c r="F12" s="728"/>
      <c r="G12" s="728"/>
      <c r="I12" s="729"/>
      <c r="J12" s="729"/>
      <c r="K12" s="729"/>
      <c r="L12" s="728"/>
      <c r="M12" s="728"/>
    </row>
    <row r="13" spans="2:14" s="89" customFormat="1" ht="5.25" customHeight="1" x14ac:dyDescent="0.2">
      <c r="B13" s="169"/>
      <c r="C13" s="61"/>
      <c r="D13" s="61"/>
      <c r="E13" s="61"/>
      <c r="F13" s="60"/>
      <c r="G13" s="60"/>
      <c r="I13" s="61"/>
      <c r="J13" s="61"/>
      <c r="K13" s="61"/>
      <c r="L13" s="60"/>
      <c r="M13" s="60"/>
    </row>
    <row r="14" spans="2:14" s="1" customFormat="1" ht="13.5" customHeight="1" x14ac:dyDescent="0.2">
      <c r="B14" s="681" t="s">
        <v>406</v>
      </c>
      <c r="C14" s="86">
        <v>472</v>
      </c>
      <c r="D14" s="86">
        <v>398</v>
      </c>
      <c r="E14" s="86">
        <v>519</v>
      </c>
      <c r="F14" s="65">
        <v>603</v>
      </c>
      <c r="G14" s="65">
        <v>1991</v>
      </c>
      <c r="H14" s="9"/>
      <c r="I14" s="86">
        <v>496</v>
      </c>
      <c r="J14" s="86">
        <v>347</v>
      </c>
      <c r="K14" s="86">
        <v>388</v>
      </c>
      <c r="L14" s="65">
        <v>392</v>
      </c>
      <c r="M14" s="65">
        <v>1623</v>
      </c>
      <c r="N14" s="9"/>
    </row>
    <row r="15" spans="2:14" s="157" customFormat="1" ht="13.5" customHeight="1" x14ac:dyDescent="0.2">
      <c r="B15" s="513" t="s">
        <v>14</v>
      </c>
      <c r="C15" s="184">
        <v>75</v>
      </c>
      <c r="D15" s="184">
        <v>21</v>
      </c>
      <c r="E15" s="184">
        <v>134</v>
      </c>
      <c r="F15" s="68">
        <v>191</v>
      </c>
      <c r="G15" s="68">
        <v>420</v>
      </c>
      <c r="I15" s="184">
        <v>95</v>
      </c>
      <c r="J15" s="184">
        <v>-31</v>
      </c>
      <c r="K15" s="184">
        <v>22</v>
      </c>
      <c r="L15" s="68">
        <v>18</v>
      </c>
      <c r="M15" s="68">
        <v>104</v>
      </c>
    </row>
    <row r="16" spans="2:14" s="157" customFormat="1" ht="13.5" customHeight="1" x14ac:dyDescent="0.2">
      <c r="B16" s="513" t="s">
        <v>20</v>
      </c>
      <c r="C16" s="184">
        <v>213</v>
      </c>
      <c r="D16" s="184">
        <v>205</v>
      </c>
      <c r="E16" s="184">
        <v>209</v>
      </c>
      <c r="F16" s="68">
        <v>229</v>
      </c>
      <c r="G16" s="68">
        <v>856</v>
      </c>
      <c r="I16" s="184">
        <v>219</v>
      </c>
      <c r="J16" s="184">
        <v>200</v>
      </c>
      <c r="K16" s="184">
        <v>199</v>
      </c>
      <c r="L16" s="68">
        <v>209</v>
      </c>
      <c r="M16" s="68">
        <v>827</v>
      </c>
    </row>
    <row r="17" spans="2:14" s="157" customFormat="1" ht="13.5" customHeight="1" x14ac:dyDescent="0.2">
      <c r="B17" s="513" t="s">
        <v>380</v>
      </c>
      <c r="C17" s="184">
        <v>133</v>
      </c>
      <c r="D17" s="184">
        <v>124</v>
      </c>
      <c r="E17" s="184">
        <v>123</v>
      </c>
      <c r="F17" s="68">
        <v>125</v>
      </c>
      <c r="G17" s="68">
        <v>506</v>
      </c>
      <c r="I17" s="184">
        <v>122</v>
      </c>
      <c r="J17" s="184">
        <v>122</v>
      </c>
      <c r="K17" s="184">
        <v>116</v>
      </c>
      <c r="L17" s="68">
        <v>114</v>
      </c>
      <c r="M17" s="68">
        <v>474</v>
      </c>
    </row>
    <row r="18" spans="2:14" s="157" customFormat="1" ht="13.5" customHeight="1" x14ac:dyDescent="0.2">
      <c r="B18" s="513" t="s">
        <v>381</v>
      </c>
      <c r="C18" s="184">
        <v>51</v>
      </c>
      <c r="D18" s="184">
        <v>48</v>
      </c>
      <c r="E18" s="184">
        <v>53</v>
      </c>
      <c r="F18" s="68">
        <v>58</v>
      </c>
      <c r="G18" s="68">
        <v>210</v>
      </c>
      <c r="I18" s="184">
        <v>60</v>
      </c>
      <c r="J18" s="184">
        <v>56</v>
      </c>
      <c r="K18" s="184">
        <v>51</v>
      </c>
      <c r="L18" s="68">
        <v>51</v>
      </c>
      <c r="M18" s="68">
        <v>218</v>
      </c>
    </row>
    <row r="19" spans="2:14" s="89" customFormat="1" ht="5.25" customHeight="1" x14ac:dyDescent="0.2">
      <c r="B19" s="173"/>
      <c r="C19" s="729"/>
      <c r="D19" s="729"/>
      <c r="E19" s="729"/>
      <c r="F19" s="728"/>
      <c r="G19" s="728"/>
      <c r="I19" s="729"/>
      <c r="J19" s="729"/>
      <c r="K19" s="729"/>
      <c r="L19" s="728"/>
      <c r="M19" s="728"/>
    </row>
    <row r="20" spans="2:14" s="89" customFormat="1" ht="5.25" customHeight="1" x14ac:dyDescent="0.2">
      <c r="B20" s="169"/>
      <c r="C20" s="61"/>
      <c r="D20" s="61"/>
      <c r="E20" s="61"/>
      <c r="F20" s="60"/>
      <c r="G20" s="60"/>
      <c r="I20" s="61"/>
      <c r="J20" s="61"/>
      <c r="K20" s="61"/>
      <c r="L20" s="60"/>
      <c r="M20" s="60"/>
    </row>
    <row r="21" spans="2:14" s="1" customFormat="1" ht="13.5" customHeight="1" x14ac:dyDescent="0.2">
      <c r="B21" s="681" t="s">
        <v>31</v>
      </c>
      <c r="C21" s="86">
        <v>140</v>
      </c>
      <c r="D21" s="86">
        <v>117</v>
      </c>
      <c r="E21" s="86">
        <v>159</v>
      </c>
      <c r="F21" s="65">
        <v>207</v>
      </c>
      <c r="G21" s="65">
        <v>623</v>
      </c>
      <c r="H21" s="9"/>
      <c r="I21" s="86">
        <v>149</v>
      </c>
      <c r="J21" s="86">
        <v>109</v>
      </c>
      <c r="K21" s="86">
        <v>132</v>
      </c>
      <c r="L21" s="65">
        <v>156</v>
      </c>
      <c r="M21" s="65">
        <v>545</v>
      </c>
      <c r="N21" s="9"/>
    </row>
    <row r="22" spans="2:14" s="157" customFormat="1" ht="13.5" customHeight="1" x14ac:dyDescent="0.2">
      <c r="B22" s="513" t="s">
        <v>554</v>
      </c>
      <c r="C22" s="184">
        <v>22</v>
      </c>
      <c r="D22" s="184">
        <v>4</v>
      </c>
      <c r="E22" s="184">
        <v>35</v>
      </c>
      <c r="F22" s="68">
        <v>51</v>
      </c>
      <c r="G22" s="68">
        <v>111</v>
      </c>
      <c r="I22" s="184">
        <v>22</v>
      </c>
      <c r="J22" s="184">
        <v>-2</v>
      </c>
      <c r="K22" s="184">
        <v>5</v>
      </c>
      <c r="L22" s="68">
        <v>9</v>
      </c>
      <c r="M22" s="68">
        <v>34</v>
      </c>
    </row>
    <row r="23" spans="2:14" s="157" customFormat="1" ht="13.5" customHeight="1" x14ac:dyDescent="0.2">
      <c r="B23" s="513" t="s">
        <v>20</v>
      </c>
      <c r="C23" s="184">
        <v>53</v>
      </c>
      <c r="D23" s="184">
        <v>57</v>
      </c>
      <c r="E23" s="184">
        <v>62</v>
      </c>
      <c r="F23" s="68">
        <v>82</v>
      </c>
      <c r="G23" s="68">
        <v>254</v>
      </c>
      <c r="I23" s="184">
        <v>63</v>
      </c>
      <c r="J23" s="184">
        <v>51</v>
      </c>
      <c r="K23" s="184">
        <v>66</v>
      </c>
      <c r="L23" s="68">
        <v>83</v>
      </c>
      <c r="M23" s="68">
        <v>263</v>
      </c>
    </row>
    <row r="24" spans="2:14" s="157" customFormat="1" ht="13.5" customHeight="1" x14ac:dyDescent="0.2">
      <c r="B24" s="513" t="s">
        <v>380</v>
      </c>
      <c r="C24" s="184">
        <v>45</v>
      </c>
      <c r="D24" s="184">
        <v>38</v>
      </c>
      <c r="E24" s="184">
        <v>42</v>
      </c>
      <c r="F24" s="68">
        <v>52</v>
      </c>
      <c r="G24" s="68">
        <v>177</v>
      </c>
      <c r="I24" s="184">
        <v>41</v>
      </c>
      <c r="J24" s="184">
        <v>39</v>
      </c>
      <c r="K24" s="184">
        <v>40</v>
      </c>
      <c r="L24" s="68">
        <v>42</v>
      </c>
      <c r="M24" s="68">
        <v>163</v>
      </c>
    </row>
    <row r="25" spans="2:14" s="157" customFormat="1" ht="13.5" customHeight="1" x14ac:dyDescent="0.2">
      <c r="B25" s="513" t="s">
        <v>381</v>
      </c>
      <c r="C25" s="184">
        <v>20</v>
      </c>
      <c r="D25" s="184">
        <v>17</v>
      </c>
      <c r="E25" s="184">
        <v>20</v>
      </c>
      <c r="F25" s="68">
        <v>23</v>
      </c>
      <c r="G25" s="68">
        <v>80</v>
      </c>
      <c r="I25" s="184">
        <v>23</v>
      </c>
      <c r="J25" s="184">
        <v>21</v>
      </c>
      <c r="K25" s="184">
        <v>21</v>
      </c>
      <c r="L25" s="68">
        <v>21</v>
      </c>
      <c r="M25" s="68">
        <v>85</v>
      </c>
    </row>
    <row r="26" spans="2:14" s="89" customFormat="1" ht="5.25" customHeight="1" x14ac:dyDescent="0.2">
      <c r="B26" s="173"/>
      <c r="C26" s="729"/>
      <c r="D26" s="729"/>
      <c r="E26" s="729"/>
      <c r="F26" s="728"/>
      <c r="G26" s="728"/>
      <c r="I26" s="729"/>
      <c r="J26" s="729"/>
      <c r="K26" s="729"/>
      <c r="L26" s="728"/>
      <c r="M26" s="728"/>
    </row>
    <row r="27" spans="2:14" s="89" customFormat="1" ht="5.25" customHeight="1" x14ac:dyDescent="0.2">
      <c r="B27" s="169"/>
      <c r="C27" s="61"/>
      <c r="D27" s="61"/>
      <c r="E27" s="61"/>
      <c r="F27" s="60"/>
      <c r="G27" s="60"/>
      <c r="I27" s="61"/>
      <c r="J27" s="61"/>
      <c r="K27" s="61"/>
      <c r="L27" s="60"/>
      <c r="M27" s="60"/>
    </row>
    <row r="28" spans="2:14" s="1" customFormat="1" ht="13.5" customHeight="1" x14ac:dyDescent="0.2">
      <c r="B28" s="681" t="s">
        <v>33</v>
      </c>
      <c r="C28" s="86">
        <v>57</v>
      </c>
      <c r="D28" s="86">
        <v>71</v>
      </c>
      <c r="E28" s="86">
        <v>83</v>
      </c>
      <c r="F28" s="65">
        <v>152</v>
      </c>
      <c r="G28" s="65">
        <v>363</v>
      </c>
      <c r="H28" s="9"/>
      <c r="I28" s="86">
        <v>36</v>
      </c>
      <c r="J28" s="86">
        <v>60</v>
      </c>
      <c r="K28" s="86">
        <v>79</v>
      </c>
      <c r="L28" s="65">
        <v>138</v>
      </c>
      <c r="M28" s="65">
        <v>312</v>
      </c>
      <c r="N28" s="9"/>
    </row>
    <row r="29" spans="2:14" s="157" customFormat="1" ht="13.5" customHeight="1" x14ac:dyDescent="0.2">
      <c r="B29" s="513" t="s">
        <v>14</v>
      </c>
      <c r="C29" s="184">
        <v>9</v>
      </c>
      <c r="D29" s="184">
        <v>13</v>
      </c>
      <c r="E29" s="184">
        <v>27</v>
      </c>
      <c r="F29" s="68">
        <v>42</v>
      </c>
      <c r="G29" s="68">
        <v>91</v>
      </c>
      <c r="I29" s="184">
        <v>3</v>
      </c>
      <c r="J29" s="184">
        <v>4</v>
      </c>
      <c r="K29" s="184">
        <v>4</v>
      </c>
      <c r="L29" s="68">
        <v>-2</v>
      </c>
      <c r="M29" s="68">
        <v>9</v>
      </c>
    </row>
    <row r="30" spans="2:14" s="157" customFormat="1" ht="13.5" customHeight="1" x14ac:dyDescent="0.2">
      <c r="B30" s="513" t="s">
        <v>20</v>
      </c>
      <c r="C30" s="184">
        <v>32</v>
      </c>
      <c r="D30" s="184">
        <v>35</v>
      </c>
      <c r="E30" s="184">
        <v>25</v>
      </c>
      <c r="F30" s="68">
        <v>48</v>
      </c>
      <c r="G30" s="68">
        <v>139</v>
      </c>
      <c r="I30" s="184">
        <v>20</v>
      </c>
      <c r="J30" s="184">
        <v>30</v>
      </c>
      <c r="K30" s="184">
        <v>22</v>
      </c>
      <c r="L30" s="68">
        <v>93</v>
      </c>
      <c r="M30" s="68">
        <v>165</v>
      </c>
    </row>
    <row r="31" spans="2:14" s="157" customFormat="1" ht="13.5" customHeight="1" x14ac:dyDescent="0.2">
      <c r="B31" s="513" t="s">
        <v>380</v>
      </c>
      <c r="C31" s="184">
        <v>12</v>
      </c>
      <c r="D31" s="184">
        <v>18</v>
      </c>
      <c r="E31" s="184">
        <v>24</v>
      </c>
      <c r="F31" s="68">
        <v>45</v>
      </c>
      <c r="G31" s="68">
        <v>99</v>
      </c>
      <c r="I31" s="184">
        <v>7</v>
      </c>
      <c r="J31" s="184">
        <v>19</v>
      </c>
      <c r="K31" s="184">
        <v>17</v>
      </c>
      <c r="L31" s="68">
        <v>34</v>
      </c>
      <c r="M31" s="68">
        <v>77</v>
      </c>
    </row>
    <row r="32" spans="2:14" s="157" customFormat="1" ht="13.5" customHeight="1" x14ac:dyDescent="0.2">
      <c r="B32" s="513" t="s">
        <v>381</v>
      </c>
      <c r="C32" s="184">
        <v>3</v>
      </c>
      <c r="D32" s="184">
        <v>6</v>
      </c>
      <c r="E32" s="184">
        <v>7</v>
      </c>
      <c r="F32" s="68">
        <v>18</v>
      </c>
      <c r="G32" s="68">
        <v>34</v>
      </c>
      <c r="I32" s="184">
        <v>5</v>
      </c>
      <c r="J32" s="184">
        <v>8</v>
      </c>
      <c r="K32" s="184">
        <v>36</v>
      </c>
      <c r="L32" s="68">
        <v>14</v>
      </c>
      <c r="M32" s="68">
        <v>62</v>
      </c>
    </row>
    <row r="33" spans="2:14" s="89" customFormat="1" ht="5.25" customHeight="1" x14ac:dyDescent="0.2">
      <c r="B33" s="173"/>
      <c r="C33" s="729"/>
      <c r="D33" s="729"/>
      <c r="E33" s="729"/>
      <c r="F33" s="728"/>
      <c r="G33" s="728"/>
      <c r="I33" s="729"/>
      <c r="J33" s="729"/>
      <c r="K33" s="729"/>
      <c r="L33" s="728"/>
      <c r="M33" s="728"/>
    </row>
    <row r="34" spans="2:14" s="89" customFormat="1" ht="5.25" customHeight="1" x14ac:dyDescent="0.2">
      <c r="B34" s="169"/>
      <c r="C34" s="61"/>
      <c r="D34" s="61"/>
      <c r="E34" s="61"/>
      <c r="F34" s="60"/>
      <c r="G34" s="60"/>
      <c r="I34" s="61"/>
      <c r="J34" s="61"/>
      <c r="K34" s="61"/>
      <c r="L34" s="60"/>
      <c r="M34" s="60"/>
    </row>
    <row r="35" spans="2:14" s="1" customFormat="1" ht="13.5" customHeight="1" x14ac:dyDescent="0.2">
      <c r="B35" s="681" t="s">
        <v>34</v>
      </c>
      <c r="C35" s="86" t="s">
        <v>35</v>
      </c>
      <c r="D35" s="86" t="s">
        <v>35</v>
      </c>
      <c r="E35" s="840" t="s">
        <v>35</v>
      </c>
      <c r="F35" s="766" t="s">
        <v>35</v>
      </c>
      <c r="G35" s="766" t="s">
        <v>35</v>
      </c>
      <c r="H35" s="9"/>
      <c r="I35" s="840">
        <v>0</v>
      </c>
      <c r="J35" s="840">
        <v>0</v>
      </c>
      <c r="K35" s="767">
        <v>28</v>
      </c>
      <c r="L35" s="65">
        <v>35</v>
      </c>
      <c r="M35" s="65">
        <v>64</v>
      </c>
      <c r="N35" s="9"/>
    </row>
    <row r="36" spans="2:14" s="157" customFormat="1" ht="13.5" customHeight="1" x14ac:dyDescent="0.2">
      <c r="B36" s="513" t="s">
        <v>14</v>
      </c>
      <c r="C36" s="184" t="s">
        <v>35</v>
      </c>
      <c r="D36" s="184" t="s">
        <v>35</v>
      </c>
      <c r="E36" s="668" t="s">
        <v>35</v>
      </c>
      <c r="F36" s="669" t="s">
        <v>35</v>
      </c>
      <c r="G36" s="669" t="s">
        <v>35</v>
      </c>
      <c r="I36" s="668">
        <v>0</v>
      </c>
      <c r="J36" s="668">
        <v>0</v>
      </c>
      <c r="K36" s="672">
        <v>0</v>
      </c>
      <c r="L36" s="669">
        <v>0</v>
      </c>
      <c r="M36" s="669">
        <v>0</v>
      </c>
    </row>
    <row r="37" spans="2:14" s="157" customFormat="1" ht="13.5" customHeight="1" x14ac:dyDescent="0.2">
      <c r="B37" s="513" t="s">
        <v>20</v>
      </c>
      <c r="C37" s="184" t="s">
        <v>35</v>
      </c>
      <c r="D37" s="184" t="s">
        <v>35</v>
      </c>
      <c r="E37" s="668" t="s">
        <v>35</v>
      </c>
      <c r="F37" s="669" t="s">
        <v>35</v>
      </c>
      <c r="G37" s="669" t="s">
        <v>35</v>
      </c>
      <c r="I37" s="668">
        <v>0</v>
      </c>
      <c r="J37" s="668">
        <v>0</v>
      </c>
      <c r="K37" s="672">
        <v>0</v>
      </c>
      <c r="L37" s="669">
        <v>0</v>
      </c>
      <c r="M37" s="669">
        <v>0</v>
      </c>
    </row>
    <row r="38" spans="2:14" s="157" customFormat="1" ht="13.5" customHeight="1" x14ac:dyDescent="0.2">
      <c r="B38" s="513" t="s">
        <v>380</v>
      </c>
      <c r="C38" s="184" t="s">
        <v>35</v>
      </c>
      <c r="D38" s="184" t="s">
        <v>35</v>
      </c>
      <c r="E38" s="668" t="s">
        <v>35</v>
      </c>
      <c r="F38" s="669" t="s">
        <v>35</v>
      </c>
      <c r="G38" s="669" t="s">
        <v>35</v>
      </c>
      <c r="I38" s="668">
        <v>0</v>
      </c>
      <c r="J38" s="668">
        <v>0</v>
      </c>
      <c r="K38" s="672">
        <v>0</v>
      </c>
      <c r="L38" s="669">
        <v>0</v>
      </c>
      <c r="M38" s="669">
        <v>0</v>
      </c>
    </row>
    <row r="39" spans="2:14" s="157" customFormat="1" ht="13.5" customHeight="1" x14ac:dyDescent="0.2">
      <c r="B39" s="513" t="s">
        <v>381</v>
      </c>
      <c r="C39" s="184" t="s">
        <v>35</v>
      </c>
      <c r="D39" s="184" t="s">
        <v>35</v>
      </c>
      <c r="E39" s="668" t="s">
        <v>35</v>
      </c>
      <c r="F39" s="673" t="s">
        <v>35</v>
      </c>
      <c r="G39" s="673" t="s">
        <v>35</v>
      </c>
      <c r="I39" s="668">
        <v>0</v>
      </c>
      <c r="J39" s="668">
        <v>0</v>
      </c>
      <c r="K39" s="672">
        <v>28</v>
      </c>
      <c r="L39" s="68">
        <v>-1</v>
      </c>
      <c r="M39" s="68">
        <v>27</v>
      </c>
    </row>
    <row r="40" spans="2:14" s="89" customFormat="1" ht="5.25" customHeight="1" x14ac:dyDescent="0.2">
      <c r="B40" s="173"/>
      <c r="C40" s="729"/>
      <c r="D40" s="729"/>
      <c r="E40" s="729"/>
      <c r="F40" s="728"/>
      <c r="G40" s="728"/>
      <c r="I40" s="729"/>
      <c r="J40" s="729"/>
      <c r="K40" s="729"/>
      <c r="L40" s="728"/>
      <c r="M40" s="728"/>
    </row>
    <row r="41" spans="2:14" s="89" customFormat="1" ht="9" customHeight="1" x14ac:dyDescent="0.2">
      <c r="B41" s="169"/>
      <c r="C41" s="61"/>
      <c r="D41" s="61"/>
      <c r="E41" s="61"/>
      <c r="F41" s="60"/>
      <c r="G41" s="60"/>
      <c r="I41" s="61"/>
      <c r="J41" s="61"/>
      <c r="K41" s="61"/>
      <c r="L41" s="60"/>
      <c r="M41" s="60"/>
    </row>
    <row r="42" spans="2:14" s="1" customFormat="1" ht="13.5" customHeight="1" x14ac:dyDescent="0.2">
      <c r="B42" s="681" t="s">
        <v>36</v>
      </c>
      <c r="C42" s="86">
        <v>83</v>
      </c>
      <c r="D42" s="86">
        <v>45</v>
      </c>
      <c r="E42" s="86">
        <v>76</v>
      </c>
      <c r="F42" s="65">
        <v>55</v>
      </c>
      <c r="G42" s="65">
        <v>259</v>
      </c>
      <c r="H42" s="9"/>
      <c r="I42" s="86">
        <v>113</v>
      </c>
      <c r="J42" s="86">
        <v>49</v>
      </c>
      <c r="K42" s="86">
        <v>53</v>
      </c>
      <c r="L42" s="65">
        <v>17</v>
      </c>
      <c r="M42" s="65">
        <v>233</v>
      </c>
      <c r="N42" s="9"/>
    </row>
    <row r="43" spans="2:14" s="157" customFormat="1" ht="13.5" customHeight="1" x14ac:dyDescent="0.2">
      <c r="B43" s="513" t="s">
        <v>14</v>
      </c>
      <c r="C43" s="184">
        <v>13</v>
      </c>
      <c r="D43" s="184">
        <v>-9</v>
      </c>
      <c r="E43" s="184">
        <v>8</v>
      </c>
      <c r="F43" s="68">
        <v>8</v>
      </c>
      <c r="G43" s="68">
        <v>20</v>
      </c>
      <c r="I43" s="184">
        <v>19</v>
      </c>
      <c r="J43" s="184">
        <v>-5</v>
      </c>
      <c r="K43" s="184">
        <v>1</v>
      </c>
      <c r="L43" s="68">
        <v>12</v>
      </c>
      <c r="M43" s="68">
        <v>25</v>
      </c>
    </row>
    <row r="44" spans="2:14" s="157" customFormat="1" ht="14.25" customHeight="1" x14ac:dyDescent="0.2">
      <c r="B44" s="513" t="s">
        <v>20</v>
      </c>
      <c r="C44" s="184">
        <v>22</v>
      </c>
      <c r="D44" s="184">
        <v>22</v>
      </c>
      <c r="E44" s="184">
        <v>38</v>
      </c>
      <c r="F44" s="68">
        <v>34</v>
      </c>
      <c r="G44" s="68">
        <v>116</v>
      </c>
      <c r="I44" s="184">
        <v>43</v>
      </c>
      <c r="J44" s="184">
        <v>21</v>
      </c>
      <c r="K44" s="184">
        <v>44</v>
      </c>
      <c r="L44" s="68">
        <v>-10</v>
      </c>
      <c r="M44" s="68">
        <v>98</v>
      </c>
    </row>
    <row r="45" spans="2:14" s="157" customFormat="1" ht="12.75" customHeight="1" x14ac:dyDescent="0.2">
      <c r="B45" s="513" t="s">
        <v>380</v>
      </c>
      <c r="C45" s="184">
        <v>33</v>
      </c>
      <c r="D45" s="184">
        <v>20</v>
      </c>
      <c r="E45" s="184">
        <v>18</v>
      </c>
      <c r="F45" s="68">
        <v>7</v>
      </c>
      <c r="G45" s="68">
        <v>78</v>
      </c>
      <c r="I45" s="184">
        <v>33</v>
      </c>
      <c r="J45" s="184">
        <v>20</v>
      </c>
      <c r="K45" s="184">
        <v>23</v>
      </c>
      <c r="L45" s="68">
        <v>9</v>
      </c>
      <c r="M45" s="68">
        <v>86</v>
      </c>
    </row>
    <row r="46" spans="2:14" s="157" customFormat="1" ht="12.75" customHeight="1" x14ac:dyDescent="0.2">
      <c r="B46" s="513" t="s">
        <v>381</v>
      </c>
      <c r="C46" s="184">
        <v>17</v>
      </c>
      <c r="D46" s="184">
        <v>12</v>
      </c>
      <c r="E46" s="184">
        <v>13</v>
      </c>
      <c r="F46" s="68">
        <v>5</v>
      </c>
      <c r="G46" s="68">
        <v>46</v>
      </c>
      <c r="I46" s="184">
        <v>18</v>
      </c>
      <c r="J46" s="184">
        <v>13</v>
      </c>
      <c r="K46" s="184">
        <v>-15</v>
      </c>
      <c r="L46" s="68">
        <v>7</v>
      </c>
      <c r="M46" s="68">
        <v>23</v>
      </c>
    </row>
    <row r="47" spans="2:14" s="89" customFormat="1" ht="5.25" customHeight="1" x14ac:dyDescent="0.2">
      <c r="B47" s="173"/>
      <c r="C47" s="728"/>
      <c r="D47" s="728"/>
      <c r="E47" s="729"/>
      <c r="F47" s="729"/>
      <c r="G47" s="729"/>
      <c r="I47" s="728"/>
      <c r="J47" s="728"/>
      <c r="K47" s="729"/>
      <c r="L47" s="729"/>
      <c r="M47" s="729"/>
    </row>
    <row r="48" spans="2:14" s="89" customFormat="1" x14ac:dyDescent="0.2">
      <c r="B48" s="169"/>
      <c r="C48" s="60"/>
      <c r="D48" s="60"/>
      <c r="E48" s="61"/>
      <c r="F48" s="61"/>
      <c r="G48" s="61"/>
      <c r="I48" s="60"/>
      <c r="J48" s="60"/>
      <c r="K48" s="61"/>
      <c r="L48" s="61"/>
      <c r="M48" s="727"/>
    </row>
    <row r="49" spans="1:14" s="250" customFormat="1" ht="15.75" customHeight="1" x14ac:dyDescent="0.2">
      <c r="B49" s="1000" t="s">
        <v>537</v>
      </c>
      <c r="C49" s="1000"/>
      <c r="D49" s="1000"/>
      <c r="E49" s="1000"/>
      <c r="F49" s="1000"/>
      <c r="G49" s="1000"/>
      <c r="H49" s="1000"/>
      <c r="I49" s="1000"/>
      <c r="J49" s="1000"/>
      <c r="K49" s="1000"/>
      <c r="L49" s="1000"/>
      <c r="M49" s="1000"/>
      <c r="N49" s="730"/>
    </row>
    <row r="50" spans="1:14" s="250" customFormat="1" ht="9.75" customHeight="1" x14ac:dyDescent="0.2">
      <c r="B50" s="1000"/>
      <c r="C50" s="1000"/>
      <c r="D50" s="1000"/>
      <c r="E50" s="1000"/>
      <c r="F50" s="1000"/>
      <c r="G50" s="1000"/>
      <c r="H50" s="1000"/>
      <c r="I50" s="1000"/>
      <c r="J50" s="1000"/>
      <c r="K50" s="1000"/>
      <c r="L50" s="1000"/>
      <c r="M50" s="1000"/>
      <c r="N50" s="730"/>
    </row>
    <row r="51" spans="1:14" s="157" customFormat="1" ht="12.75" customHeight="1" x14ac:dyDescent="0.2">
      <c r="B51" s="1000" t="s">
        <v>273</v>
      </c>
      <c r="C51" s="1000"/>
      <c r="D51" s="1000"/>
      <c r="E51" s="1000"/>
      <c r="F51" s="1000"/>
      <c r="G51" s="1000"/>
      <c r="H51" s="1000"/>
      <c r="I51" s="1000"/>
      <c r="J51" s="1000"/>
      <c r="K51" s="549"/>
      <c r="L51" s="549"/>
      <c r="M51" s="549"/>
      <c r="N51" s="549"/>
    </row>
    <row r="52" spans="1:14" s="89" customFormat="1" ht="12.75" customHeight="1" x14ac:dyDescent="0.2">
      <c r="B52" s="980" t="s">
        <v>425</v>
      </c>
      <c r="C52" s="980"/>
      <c r="D52" s="980"/>
      <c r="E52" s="980"/>
      <c r="F52" s="980"/>
      <c r="G52" s="980"/>
      <c r="H52" s="980"/>
      <c r="I52" s="980"/>
      <c r="J52" s="980"/>
      <c r="K52" s="980"/>
      <c r="L52" s="980"/>
      <c r="M52" s="980"/>
      <c r="N52" s="795"/>
    </row>
    <row r="53" spans="1:14" s="89" customFormat="1" ht="12.75" customHeight="1" x14ac:dyDescent="0.2">
      <c r="B53" s="980" t="s">
        <v>426</v>
      </c>
      <c r="C53" s="980"/>
      <c r="D53" s="980"/>
      <c r="E53" s="980"/>
      <c r="F53" s="980"/>
      <c r="G53" s="980"/>
      <c r="H53" s="980"/>
      <c r="I53" s="980"/>
      <c r="J53" s="980"/>
      <c r="K53" s="980"/>
      <c r="L53" s="980"/>
      <c r="M53" s="980"/>
      <c r="N53" s="722"/>
    </row>
    <row r="54" spans="1:14" s="89" customFormat="1" ht="12.75" customHeight="1" x14ac:dyDescent="0.2">
      <c r="B54" s="980"/>
      <c r="C54" s="980"/>
      <c r="D54" s="980"/>
      <c r="E54" s="980"/>
      <c r="F54" s="980"/>
      <c r="G54" s="980"/>
      <c r="H54" s="980"/>
      <c r="I54" s="980"/>
      <c r="J54" s="980"/>
      <c r="K54" s="980"/>
      <c r="L54" s="980"/>
      <c r="M54" s="980"/>
      <c r="N54" s="632"/>
    </row>
    <row r="55" spans="1:14" s="89" customFormat="1" x14ac:dyDescent="0.2">
      <c r="B55" s="800"/>
      <c r="C55" s="800"/>
      <c r="D55" s="800"/>
      <c r="E55" s="800"/>
      <c r="F55" s="800"/>
      <c r="G55" s="800"/>
      <c r="H55" s="800"/>
      <c r="I55" s="800"/>
      <c r="J55" s="800"/>
      <c r="K55" s="800"/>
      <c r="L55" s="800"/>
      <c r="M55" s="800"/>
      <c r="N55" s="723"/>
    </row>
    <row r="56" spans="1:14" s="89" customFormat="1" x14ac:dyDescent="0.2">
      <c r="B56" s="800"/>
      <c r="C56" s="800"/>
      <c r="D56" s="800"/>
      <c r="E56" s="800"/>
      <c r="F56" s="800"/>
      <c r="G56" s="800"/>
      <c r="H56" s="800"/>
      <c r="I56" s="800"/>
      <c r="J56" s="800"/>
      <c r="K56" s="800"/>
      <c r="L56" s="800"/>
      <c r="M56" s="800"/>
      <c r="N56" s="682"/>
    </row>
    <row r="57" spans="1:14" s="50" customFormat="1" x14ac:dyDescent="0.2">
      <c r="A57" s="295"/>
      <c r="B57" s="158" t="s">
        <v>38</v>
      </c>
      <c r="C57" s="682"/>
      <c r="D57" s="682"/>
      <c r="E57" s="682"/>
      <c r="F57" s="682"/>
      <c r="G57" s="682"/>
      <c r="H57" s="682"/>
      <c r="I57" s="682"/>
      <c r="J57" s="682"/>
      <c r="K57" s="682"/>
      <c r="L57" s="682"/>
      <c r="M57" s="197"/>
      <c r="N57" s="70"/>
    </row>
    <row r="58" spans="1:14" s="50" customFormat="1" x14ac:dyDescent="0.2">
      <c r="A58" s="295"/>
      <c r="B58" s="170" t="s">
        <v>165</v>
      </c>
      <c r="C58" s="972">
        <v>2016</v>
      </c>
      <c r="D58" s="972"/>
      <c r="E58" s="972"/>
      <c r="F58" s="972"/>
      <c r="G58" s="686"/>
      <c r="H58" s="70"/>
      <c r="I58" s="972">
        <v>2017</v>
      </c>
      <c r="J58" s="972"/>
      <c r="K58" s="972"/>
      <c r="L58" s="972"/>
      <c r="M58" s="92"/>
      <c r="N58" s="599"/>
    </row>
    <row r="59" spans="1:14" s="50" customFormat="1" ht="6" customHeight="1" x14ac:dyDescent="0.2">
      <c r="A59" s="589"/>
      <c r="C59" s="209"/>
      <c r="D59" s="209"/>
      <c r="E59" s="209"/>
      <c r="F59" s="521"/>
      <c r="G59" s="521"/>
      <c r="H59" s="599"/>
      <c r="I59" s="209"/>
      <c r="J59" s="209"/>
      <c r="K59" s="209"/>
      <c r="L59" s="521"/>
      <c r="M59" s="92"/>
      <c r="N59" s="598"/>
    </row>
    <row r="60" spans="1:14" s="50" customFormat="1" x14ac:dyDescent="0.2">
      <c r="A60" s="295"/>
      <c r="B60" s="210"/>
      <c r="C60" s="719" t="s">
        <v>40</v>
      </c>
      <c r="D60" s="719" t="s">
        <v>41</v>
      </c>
      <c r="E60" s="719" t="s">
        <v>42</v>
      </c>
      <c r="F60" s="656" t="s">
        <v>43</v>
      </c>
      <c r="G60" s="719"/>
      <c r="H60" s="598"/>
      <c r="I60" s="719" t="s">
        <v>40</v>
      </c>
      <c r="J60" s="719" t="s">
        <v>41</v>
      </c>
      <c r="K60" s="719" t="s">
        <v>42</v>
      </c>
      <c r="L60" s="656" t="s">
        <v>43</v>
      </c>
      <c r="M60" s="159"/>
      <c r="N60" s="687"/>
    </row>
    <row r="61" spans="1:14" s="50" customFormat="1" ht="6" customHeight="1" x14ac:dyDescent="0.2">
      <c r="A61" s="295"/>
      <c r="B61" s="496"/>
      <c r="C61" s="597"/>
      <c r="D61" s="597"/>
      <c r="E61" s="597"/>
      <c r="F61" s="597"/>
      <c r="G61" s="687"/>
      <c r="H61" s="687"/>
      <c r="I61" s="597"/>
      <c r="J61" s="597"/>
      <c r="K61" s="597"/>
      <c r="L61" s="597"/>
      <c r="M61" s="92"/>
      <c r="N61" s="105"/>
    </row>
    <row r="62" spans="1:14" s="50" customFormat="1" ht="6" customHeight="1" x14ac:dyDescent="0.2">
      <c r="A62" s="589"/>
      <c r="B62" s="592"/>
      <c r="C62" s="216"/>
      <c r="D62" s="216"/>
      <c r="E62" s="216"/>
      <c r="F62" s="216"/>
      <c r="G62" s="105"/>
      <c r="H62" s="105"/>
      <c r="I62" s="216"/>
      <c r="J62" s="216"/>
      <c r="K62" s="216"/>
      <c r="L62" s="216"/>
      <c r="M62" s="92"/>
      <c r="N62" s="69"/>
    </row>
    <row r="63" spans="1:14" s="50" customFormat="1" x14ac:dyDescent="0.2">
      <c r="A63" s="589"/>
      <c r="B63" s="234" t="s">
        <v>555</v>
      </c>
      <c r="C63" s="69">
        <v>1276.0999999999999</v>
      </c>
      <c r="D63" s="69">
        <v>1263.7</v>
      </c>
      <c r="E63" s="69">
        <v>1250.3</v>
      </c>
      <c r="F63" s="329">
        <v>1229.8</v>
      </c>
      <c r="G63" s="69"/>
      <c r="H63" s="69"/>
      <c r="I63" s="69">
        <v>1212.5999999999999</v>
      </c>
      <c r="J63" s="69">
        <v>1195.8</v>
      </c>
      <c r="K63" s="69">
        <v>1158.7</v>
      </c>
      <c r="L63" s="329">
        <v>1136.8</v>
      </c>
      <c r="M63" s="159"/>
      <c r="N63" s="69"/>
    </row>
    <row r="64" spans="1:14" s="50" customFormat="1" x14ac:dyDescent="0.2">
      <c r="A64" s="589"/>
      <c r="B64" s="234" t="s">
        <v>46</v>
      </c>
      <c r="C64" s="69">
        <v>13.7</v>
      </c>
      <c r="D64" s="69">
        <v>13.7</v>
      </c>
      <c r="E64" s="69">
        <v>13</v>
      </c>
      <c r="F64" s="329">
        <v>13.3</v>
      </c>
      <c r="G64" s="69"/>
      <c r="H64" s="69"/>
      <c r="I64" s="69">
        <v>16.899999999999999</v>
      </c>
      <c r="J64" s="69">
        <v>17.600000000000001</v>
      </c>
      <c r="K64" s="69">
        <v>18.100000000000001</v>
      </c>
      <c r="L64" s="329">
        <v>19.2</v>
      </c>
      <c r="M64" s="159"/>
      <c r="N64" s="69"/>
    </row>
    <row r="65" spans="1:14" s="50" customFormat="1" x14ac:dyDescent="0.2">
      <c r="A65" s="589"/>
      <c r="B65" s="515" t="s">
        <v>47</v>
      </c>
      <c r="C65" s="69">
        <v>6.7</v>
      </c>
      <c r="D65" s="69">
        <v>6.9</v>
      </c>
      <c r="E65" s="69">
        <v>2.8</v>
      </c>
      <c r="F65" s="329">
        <v>3</v>
      </c>
      <c r="G65" s="69"/>
      <c r="H65" s="69"/>
      <c r="I65" s="69">
        <v>2.6</v>
      </c>
      <c r="J65" s="69">
        <v>2.7</v>
      </c>
      <c r="K65" s="69">
        <v>2.8</v>
      </c>
      <c r="L65" s="329">
        <v>3.4</v>
      </c>
      <c r="M65" s="159"/>
      <c r="N65" s="69"/>
    </row>
    <row r="66" spans="1:14" s="50" customFormat="1" x14ac:dyDescent="0.2">
      <c r="A66" s="589"/>
      <c r="B66" s="234" t="s">
        <v>226</v>
      </c>
      <c r="C66" s="69">
        <v>28613.599999999999</v>
      </c>
      <c r="D66" s="69">
        <v>28960.400000000001</v>
      </c>
      <c r="E66" s="69">
        <v>29407</v>
      </c>
      <c r="F66" s="329">
        <v>29644.2</v>
      </c>
      <c r="G66" s="69"/>
      <c r="H66" s="69"/>
      <c r="I66" s="69">
        <v>29446.6</v>
      </c>
      <c r="J66" s="69">
        <v>29175.599999999999</v>
      </c>
      <c r="K66" s="69">
        <v>28812.9</v>
      </c>
      <c r="L66" s="329">
        <v>28844.7</v>
      </c>
      <c r="M66" s="159"/>
      <c r="N66" s="69"/>
    </row>
    <row r="67" spans="1:14" s="50" customFormat="1" x14ac:dyDescent="0.2">
      <c r="A67" s="589"/>
      <c r="B67" s="515" t="s">
        <v>49</v>
      </c>
      <c r="C67" s="69">
        <v>24461.3</v>
      </c>
      <c r="D67" s="69">
        <v>24780.9</v>
      </c>
      <c r="E67" s="69">
        <v>25155.7</v>
      </c>
      <c r="F67" s="329">
        <v>25360.7</v>
      </c>
      <c r="G67" s="69"/>
      <c r="H67" s="69"/>
      <c r="I67" s="69">
        <v>25128.1</v>
      </c>
      <c r="J67" s="69">
        <v>24832.2</v>
      </c>
      <c r="K67" s="69">
        <v>24469.3</v>
      </c>
      <c r="L67" s="329">
        <v>24466.6</v>
      </c>
      <c r="M67" s="159"/>
      <c r="N67" s="69"/>
    </row>
    <row r="68" spans="1:14" s="50" customFormat="1" x14ac:dyDescent="0.2">
      <c r="A68" s="589"/>
      <c r="B68" s="515" t="s">
        <v>50</v>
      </c>
      <c r="C68" s="69">
        <v>4152.2</v>
      </c>
      <c r="D68" s="69">
        <v>4179.5</v>
      </c>
      <c r="E68" s="69">
        <v>4251.3999999999996</v>
      </c>
      <c r="F68" s="329">
        <v>4283.5</v>
      </c>
      <c r="G68" s="69"/>
      <c r="H68" s="69"/>
      <c r="I68" s="69">
        <v>4318.5</v>
      </c>
      <c r="J68" s="69">
        <v>4343.5</v>
      </c>
      <c r="K68" s="69">
        <v>4343.6000000000004</v>
      </c>
      <c r="L68" s="329">
        <v>4378.1000000000004</v>
      </c>
      <c r="M68" s="159"/>
      <c r="N68" s="69"/>
    </row>
    <row r="69" spans="1:14" s="50" customFormat="1" x14ac:dyDescent="0.2">
      <c r="A69" s="589"/>
      <c r="B69" s="588" t="s">
        <v>51</v>
      </c>
      <c r="C69" s="69">
        <v>389.6</v>
      </c>
      <c r="D69" s="69">
        <v>397.9</v>
      </c>
      <c r="E69" s="69">
        <v>423.5</v>
      </c>
      <c r="F69" s="329">
        <v>438.6</v>
      </c>
      <c r="G69" s="69"/>
      <c r="H69" s="69"/>
      <c r="I69" s="69">
        <v>435.5</v>
      </c>
      <c r="J69" s="69">
        <v>451.2</v>
      </c>
      <c r="K69" s="69">
        <v>456.6</v>
      </c>
      <c r="L69" s="329">
        <v>463.1</v>
      </c>
      <c r="M69" s="159"/>
      <c r="N69" s="69"/>
    </row>
    <row r="70" spans="1:14" s="50" customFormat="1" x14ac:dyDescent="0.2">
      <c r="A70" s="295"/>
      <c r="B70" s="234" t="s">
        <v>282</v>
      </c>
      <c r="C70" s="69">
        <v>478.2</v>
      </c>
      <c r="D70" s="69">
        <v>478.1</v>
      </c>
      <c r="E70" s="69">
        <v>468.7</v>
      </c>
      <c r="F70" s="329">
        <v>466.1</v>
      </c>
      <c r="G70" s="69"/>
      <c r="H70" s="69"/>
      <c r="I70" s="69">
        <v>462.6</v>
      </c>
      <c r="J70" s="69">
        <v>452.7</v>
      </c>
      <c r="K70" s="69">
        <v>451.8</v>
      </c>
      <c r="L70" s="329">
        <v>452.2</v>
      </c>
      <c r="M70" s="159"/>
      <c r="N70"/>
    </row>
    <row r="71" spans="1:14" s="50" customFormat="1" ht="5.25" customHeight="1" x14ac:dyDescent="0.2">
      <c r="A71" s="295"/>
      <c r="B71" s="594"/>
      <c r="C71" s="102"/>
      <c r="D71" s="102"/>
      <c r="E71" s="102"/>
      <c r="F71" s="768"/>
      <c r="G71" s="104"/>
      <c r="H71" s="69"/>
      <c r="I71" s="102"/>
      <c r="J71" s="102"/>
      <c r="K71" s="102"/>
      <c r="L71" s="768"/>
      <c r="M71" s="92"/>
      <c r="N71"/>
    </row>
    <row r="72" spans="1:14" s="50" customFormat="1" x14ac:dyDescent="0.2">
      <c r="A72" s="295"/>
      <c r="B72" s="595" t="s">
        <v>54</v>
      </c>
      <c r="C72" s="431">
        <v>30381.599999999999</v>
      </c>
      <c r="D72" s="431">
        <v>30715.9</v>
      </c>
      <c r="E72" s="431">
        <v>31139</v>
      </c>
      <c r="F72" s="430">
        <v>31353.4</v>
      </c>
      <c r="H72" s="69"/>
      <c r="I72" s="431">
        <v>31138.7</v>
      </c>
      <c r="J72" s="431">
        <v>30841.7</v>
      </c>
      <c r="K72" s="431">
        <v>30441.5</v>
      </c>
      <c r="L72" s="430">
        <v>30452.799999999999</v>
      </c>
      <c r="M72" s="92"/>
      <c r="N72"/>
    </row>
    <row r="73" spans="1:14" s="50" customFormat="1" x14ac:dyDescent="0.2">
      <c r="A73" s="589"/>
      <c r="B73" s="237"/>
      <c r="C73" s="87"/>
      <c r="D73" s="87"/>
      <c r="E73" s="87"/>
      <c r="F73" s="87"/>
      <c r="G73" s="87"/>
      <c r="H73" s="87"/>
      <c r="I73" s="87"/>
      <c r="J73" s="87"/>
      <c r="K73" s="87"/>
      <c r="L73" s="67"/>
      <c r="M73" s="92"/>
      <c r="N73" s="632"/>
    </row>
    <row r="74" spans="1:14" s="89" customFormat="1" x14ac:dyDescent="0.2">
      <c r="B74" s="632" t="s">
        <v>55</v>
      </c>
      <c r="C74" s="632"/>
      <c r="D74" s="632"/>
      <c r="E74" s="632"/>
      <c r="F74" s="632"/>
      <c r="G74" s="632"/>
      <c r="H74" s="632"/>
      <c r="I74" s="629"/>
      <c r="J74" s="629"/>
      <c r="K74" s="629"/>
      <c r="L74" s="629"/>
      <c r="M74" s="589"/>
    </row>
  </sheetData>
  <mergeCells count="9">
    <mergeCell ref="C58:F58"/>
    <mergeCell ref="I58:L58"/>
    <mergeCell ref="C2:G2"/>
    <mergeCell ref="I2:M2"/>
    <mergeCell ref="B51:J51"/>
    <mergeCell ref="B53:M53"/>
    <mergeCell ref="B49:M50"/>
    <mergeCell ref="B52:M52"/>
    <mergeCell ref="B54:M54"/>
  </mergeCells>
  <printOptions horizontalCentered="1"/>
  <pageMargins left="0.39370078740157483" right="0.39370078740157483" top="0.78740157480314965" bottom="0.39370078740157483" header="0" footer="0"/>
  <pageSetup paperSize="9" scale="54" orientation="portrait" r:id="rId1"/>
  <headerFooter scaleWithDoc="0" alignWithMargins="0">
    <oddFooter>&amp;C&amp;"-,Normal"&amp;K006476&amp;P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topLeftCell="A19" zoomScaleNormal="100" zoomScaleSheetLayoutView="100" workbookViewId="0"/>
  </sheetViews>
  <sheetFormatPr baseColWidth="10" defaultRowHeight="12.75" x14ac:dyDescent="0.2"/>
  <cols>
    <col min="1" max="16384" width="11" style="45"/>
  </cols>
  <sheetData>
    <row r="1" spans="1:14" x14ac:dyDescent="0.2">
      <c r="A1" s="657" t="s">
        <v>365</v>
      </c>
      <c r="B1" s="585"/>
      <c r="C1" s="585"/>
      <c r="D1" s="585"/>
      <c r="E1" s="585"/>
      <c r="F1" s="585"/>
      <c r="G1" s="585"/>
      <c r="H1" s="585"/>
      <c r="I1" s="585"/>
      <c r="J1" s="585"/>
      <c r="K1" s="585"/>
      <c r="L1" s="585"/>
    </row>
    <row r="2" spans="1:14" x14ac:dyDescent="0.2">
      <c r="A2" s="901"/>
      <c r="B2" s="585"/>
      <c r="C2" s="585"/>
      <c r="D2" s="585"/>
      <c r="E2" s="585"/>
      <c r="F2" s="585"/>
      <c r="G2" s="585"/>
      <c r="H2" s="585"/>
      <c r="I2" s="585"/>
      <c r="J2" s="585"/>
      <c r="K2" s="585"/>
      <c r="L2" s="585"/>
    </row>
    <row r="3" spans="1:14" s="585" customFormat="1" x14ac:dyDescent="0.2">
      <c r="A3" s="657" t="s">
        <v>344</v>
      </c>
      <c r="B3" s="161"/>
      <c r="C3" s="161"/>
      <c r="D3" s="161"/>
      <c r="E3" s="161"/>
      <c r="F3" s="161"/>
      <c r="G3" s="161"/>
      <c r="H3" s="161"/>
      <c r="I3" s="161"/>
      <c r="J3" s="161"/>
      <c r="K3" s="161"/>
      <c r="L3" s="161"/>
      <c r="M3" s="161"/>
      <c r="N3" s="161"/>
    </row>
    <row r="4" spans="1:14" x14ac:dyDescent="0.2">
      <c r="A4" s="585"/>
      <c r="B4" s="161"/>
      <c r="C4" s="161"/>
      <c r="D4" s="161"/>
      <c r="E4" s="161"/>
      <c r="F4" s="161"/>
      <c r="G4" s="161"/>
      <c r="H4" s="161"/>
      <c r="I4" s="161"/>
      <c r="J4" s="161"/>
      <c r="K4" s="161"/>
      <c r="L4" s="161"/>
      <c r="M4" s="46"/>
      <c r="N4" s="46"/>
    </row>
    <row r="5" spans="1:14" x14ac:dyDescent="0.2">
      <c r="A5" s="585"/>
      <c r="B5" s="161"/>
      <c r="C5" s="161"/>
      <c r="D5" s="161"/>
      <c r="E5" s="161"/>
      <c r="F5" s="161"/>
      <c r="G5" s="161"/>
      <c r="H5" s="161"/>
      <c r="I5" s="161"/>
      <c r="J5" s="161"/>
      <c r="K5" s="161"/>
      <c r="L5" s="161"/>
      <c r="M5" s="46"/>
      <c r="N5" s="46"/>
    </row>
    <row r="6" spans="1:14" x14ac:dyDescent="0.2">
      <c r="A6" s="585"/>
      <c r="B6" s="585"/>
      <c r="C6" s="585"/>
      <c r="D6" s="585"/>
      <c r="E6" s="585"/>
      <c r="F6" s="585"/>
      <c r="G6" s="585"/>
      <c r="H6" s="585"/>
      <c r="I6" s="585"/>
      <c r="J6" s="585"/>
      <c r="K6" s="585"/>
      <c r="L6" s="585"/>
    </row>
    <row r="7" spans="1:14" x14ac:dyDescent="0.2">
      <c r="A7" s="585"/>
      <c r="B7" s="585"/>
      <c r="C7" s="585"/>
      <c r="D7" s="585"/>
      <c r="E7" s="585"/>
      <c r="F7" s="585"/>
      <c r="G7" s="585"/>
      <c r="H7" s="585"/>
      <c r="I7" s="585"/>
      <c r="J7" s="585"/>
      <c r="K7" s="585"/>
      <c r="L7" s="585"/>
    </row>
    <row r="8" spans="1:14" x14ac:dyDescent="0.2">
      <c r="A8" s="585"/>
      <c r="B8" s="585"/>
      <c r="C8" s="585"/>
      <c r="D8" s="585"/>
      <c r="E8" s="585"/>
      <c r="F8" s="585"/>
      <c r="G8" s="585"/>
      <c r="H8" s="585"/>
      <c r="I8" s="585"/>
      <c r="J8" s="585"/>
      <c r="K8" s="585"/>
      <c r="L8" s="585"/>
    </row>
    <row r="9" spans="1:14" x14ac:dyDescent="0.2">
      <c r="A9" s="585"/>
      <c r="B9" s="585"/>
      <c r="C9" s="585"/>
      <c r="D9" s="585"/>
      <c r="E9" s="585"/>
      <c r="F9" s="585"/>
      <c r="G9" s="585"/>
      <c r="H9" s="585"/>
      <c r="I9" s="585"/>
      <c r="J9" s="585"/>
      <c r="K9" s="585"/>
      <c r="L9" s="585"/>
    </row>
    <row r="10" spans="1:14" x14ac:dyDescent="0.2">
      <c r="A10" s="585"/>
      <c r="B10" s="585"/>
      <c r="C10" s="585"/>
      <c r="D10" s="585"/>
      <c r="E10" s="585"/>
      <c r="F10" s="585"/>
      <c r="G10" s="585"/>
      <c r="H10" s="585"/>
      <c r="I10" s="585"/>
      <c r="J10" s="585"/>
      <c r="K10" s="585"/>
      <c r="L10" s="585"/>
    </row>
    <row r="11" spans="1:14" x14ac:dyDescent="0.2">
      <c r="A11" s="585"/>
      <c r="B11" s="585"/>
      <c r="C11" s="585"/>
      <c r="D11" s="585"/>
      <c r="E11" s="585"/>
      <c r="F11" s="585"/>
      <c r="G11" s="585"/>
      <c r="H11" s="585"/>
      <c r="I11" s="585"/>
      <c r="J11" s="585"/>
      <c r="K11" s="585"/>
      <c r="L11" s="585"/>
    </row>
    <row r="12" spans="1:14" x14ac:dyDescent="0.2">
      <c r="A12" s="585"/>
      <c r="B12" s="585"/>
      <c r="C12" s="585"/>
      <c r="D12" s="585"/>
      <c r="E12" s="585"/>
      <c r="F12" s="585"/>
      <c r="G12" s="585"/>
      <c r="H12" s="585"/>
      <c r="I12" s="585"/>
      <c r="J12" s="585"/>
      <c r="K12" s="585"/>
      <c r="L12" s="585"/>
    </row>
    <row r="13" spans="1:14" x14ac:dyDescent="0.2">
      <c r="A13" s="585"/>
      <c r="B13" s="585"/>
      <c r="C13" s="585"/>
      <c r="D13" s="585"/>
      <c r="E13" s="585"/>
      <c r="F13" s="585"/>
      <c r="G13" s="585"/>
      <c r="H13" s="585"/>
      <c r="I13" s="585"/>
      <c r="J13" s="585"/>
      <c r="K13" s="585"/>
      <c r="L13" s="585"/>
    </row>
    <row r="14" spans="1:14" x14ac:dyDescent="0.2">
      <c r="A14" s="585"/>
      <c r="B14" s="585"/>
      <c r="C14" s="585"/>
      <c r="D14" s="585"/>
      <c r="E14" s="585"/>
      <c r="F14" s="585"/>
      <c r="G14" s="585"/>
      <c r="H14" s="585"/>
      <c r="I14" s="585"/>
      <c r="J14" s="585"/>
      <c r="K14" s="585"/>
      <c r="L14" s="585"/>
    </row>
    <row r="15" spans="1:14" x14ac:dyDescent="0.2">
      <c r="A15" s="585"/>
      <c r="B15" s="585"/>
      <c r="C15" s="585"/>
      <c r="D15" s="585"/>
      <c r="E15" s="585"/>
      <c r="F15" s="585"/>
      <c r="G15" s="585"/>
      <c r="H15" s="585"/>
      <c r="I15" s="585"/>
      <c r="J15" s="585"/>
      <c r="K15" s="585"/>
      <c r="L15" s="585"/>
    </row>
    <row r="16" spans="1:14" x14ac:dyDescent="0.2">
      <c r="A16" s="585"/>
      <c r="B16" s="585"/>
      <c r="C16" s="585"/>
      <c r="D16" s="585"/>
      <c r="E16" s="585"/>
      <c r="F16" s="585"/>
      <c r="G16" s="585"/>
      <c r="H16" s="585"/>
      <c r="I16" s="585"/>
      <c r="J16" s="585"/>
      <c r="K16" s="585"/>
      <c r="L16" s="585"/>
    </row>
    <row r="41" spans="2:2" x14ac:dyDescent="0.2">
      <c r="B41" s="725"/>
    </row>
  </sheetData>
  <printOptions horizontalCentered="1" verticalCentered="1"/>
  <pageMargins left="0.23622047244094491" right="0.23622047244094491" top="0.15748031496062992" bottom="0.15748031496062992" header="0.31496062992125984" footer="0.31496062992125984"/>
  <pageSetup paperSize="9" scale="82"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6"/>
  <sheetViews>
    <sheetView showGridLines="0" zoomScaleNormal="100" zoomScaleSheetLayoutView="100" workbookViewId="0"/>
  </sheetViews>
  <sheetFormatPr baseColWidth="10" defaultRowHeight="12.75" x14ac:dyDescent="0.2"/>
  <cols>
    <col min="1" max="1" width="1.625" style="46" customWidth="1"/>
    <col min="2" max="2" width="7.25" style="92" customWidth="1"/>
    <col min="3" max="3" width="33.5" style="92" customWidth="1"/>
    <col min="4" max="7" width="9.625" style="92" customWidth="1"/>
    <col min="8" max="8" width="1.625" style="92" customWidth="1"/>
    <col min="9" max="9" width="11.875" style="92" customWidth="1"/>
    <col min="10" max="10" width="10.125" style="92" customWidth="1"/>
    <col min="11" max="11" width="10.375" style="92" customWidth="1"/>
    <col min="12" max="12" width="10.125" style="92" customWidth="1"/>
    <col min="13" max="13" width="1.625" style="92" customWidth="1"/>
    <col min="14" max="16384" width="11" style="50"/>
  </cols>
  <sheetData>
    <row r="1" spans="1:13" ht="12.95" customHeight="1" x14ac:dyDescent="0.2">
      <c r="A1" s="90"/>
      <c r="B1" s="979" t="s">
        <v>27</v>
      </c>
      <c r="C1" s="979"/>
      <c r="D1" s="49"/>
      <c r="E1" s="49"/>
      <c r="F1" s="49"/>
      <c r="G1" s="49"/>
      <c r="H1" s="49"/>
      <c r="I1" s="49"/>
      <c r="J1" s="642"/>
      <c r="K1" s="642"/>
      <c r="L1" s="49"/>
      <c r="M1" s="248"/>
    </row>
    <row r="2" spans="1:13" ht="12.95" customHeight="1" x14ac:dyDescent="0.2">
      <c r="A2" s="90"/>
      <c r="B2" s="979" t="s">
        <v>363</v>
      </c>
      <c r="C2" s="979"/>
      <c r="D2" s="49"/>
      <c r="E2" s="121"/>
      <c r="F2" s="49"/>
      <c r="G2" s="222"/>
      <c r="H2" s="49"/>
      <c r="I2" s="49"/>
      <c r="J2" s="49"/>
      <c r="K2" s="49"/>
      <c r="L2" s="49"/>
      <c r="M2" s="248"/>
    </row>
    <row r="3" spans="1:13" ht="14.1" customHeight="1" x14ac:dyDescent="0.2">
      <c r="A3" s="90"/>
      <c r="B3" s="163" t="s">
        <v>29</v>
      </c>
      <c r="C3" s="163"/>
      <c r="D3" s="49"/>
      <c r="E3" s="49"/>
      <c r="F3" s="49"/>
      <c r="G3" s="49"/>
      <c r="H3" s="49"/>
      <c r="I3" s="49"/>
      <c r="J3" s="49"/>
      <c r="K3" s="49"/>
      <c r="L3" s="49"/>
      <c r="M3" s="248"/>
    </row>
    <row r="4" spans="1:13" ht="15" customHeight="1" x14ac:dyDescent="0.2">
      <c r="A4" s="54"/>
      <c r="B4" s="79"/>
      <c r="C4" s="79"/>
      <c r="D4" s="972">
        <v>2016</v>
      </c>
      <c r="E4" s="972"/>
      <c r="F4" s="972"/>
      <c r="G4" s="972"/>
      <c r="H4" s="79"/>
      <c r="I4" s="972">
        <v>2017</v>
      </c>
      <c r="J4" s="972"/>
      <c r="K4" s="972"/>
      <c r="L4" s="972"/>
      <c r="M4" s="56"/>
    </row>
    <row r="5" spans="1:13" ht="3.95" customHeight="1" x14ac:dyDescent="0.2">
      <c r="A5" s="54"/>
      <c r="B5" s="208"/>
      <c r="C5" s="208"/>
      <c r="D5" s="209"/>
      <c r="E5" s="209"/>
      <c r="F5" s="209"/>
      <c r="G5" s="209"/>
      <c r="H5" s="79"/>
      <c r="I5" s="79"/>
      <c r="J5" s="209"/>
      <c r="K5" s="209"/>
      <c r="L5" s="209"/>
      <c r="M5" s="56"/>
    </row>
    <row r="6" spans="1:13" ht="15" customHeight="1" x14ac:dyDescent="0.2">
      <c r="A6" s="59"/>
      <c r="B6" s="211"/>
      <c r="C6" s="211"/>
      <c r="D6" s="717" t="s">
        <v>60</v>
      </c>
      <c r="E6" s="717" t="s">
        <v>126</v>
      </c>
      <c r="F6" s="717" t="s">
        <v>127</v>
      </c>
      <c r="G6" s="656" t="s">
        <v>64</v>
      </c>
      <c r="H6" s="232"/>
      <c r="I6" s="717" t="s">
        <v>60</v>
      </c>
      <c r="J6" s="717" t="s">
        <v>126</v>
      </c>
      <c r="K6" s="717" t="s">
        <v>127</v>
      </c>
      <c r="L6" s="656" t="s">
        <v>64</v>
      </c>
      <c r="M6" s="127"/>
    </row>
    <row r="7" spans="1:13" ht="5.0999999999999996" customHeight="1" x14ac:dyDescent="0.2">
      <c r="A7" s="59"/>
      <c r="B7" s="211"/>
      <c r="C7" s="211"/>
      <c r="D7" s="249"/>
      <c r="E7" s="249"/>
      <c r="F7" s="249"/>
      <c r="G7" s="226"/>
      <c r="H7" s="227"/>
      <c r="I7" s="249"/>
      <c r="J7" s="249"/>
      <c r="K7" s="249"/>
      <c r="L7" s="226"/>
      <c r="M7" s="127"/>
    </row>
    <row r="8" spans="1:13" ht="5.0999999999999996" customHeight="1" x14ac:dyDescent="0.2">
      <c r="A8" s="52"/>
      <c r="B8" s="214"/>
      <c r="C8" s="214"/>
      <c r="D8" s="216"/>
      <c r="E8" s="216"/>
      <c r="F8" s="216"/>
      <c r="G8" s="216"/>
      <c r="H8" s="228"/>
      <c r="I8" s="216"/>
      <c r="J8" s="216"/>
      <c r="K8" s="216"/>
      <c r="L8" s="216"/>
      <c r="M8" s="53"/>
    </row>
    <row r="9" spans="1:13" ht="14.1" customHeight="1" x14ac:dyDescent="0.2">
      <c r="A9" s="63"/>
      <c r="B9" s="133" t="s">
        <v>73</v>
      </c>
      <c r="C9" s="876"/>
      <c r="D9" s="86">
        <v>3838</v>
      </c>
      <c r="E9" s="86">
        <v>7756</v>
      </c>
      <c r="F9" s="86">
        <v>11931</v>
      </c>
      <c r="G9" s="65">
        <v>15118</v>
      </c>
      <c r="H9" s="900"/>
      <c r="I9" s="86">
        <f>+'P&amp;L TEF'!J19</f>
        <v>4021</v>
      </c>
      <c r="J9" s="86">
        <v>8179</v>
      </c>
      <c r="K9" s="86">
        <v>12274</v>
      </c>
      <c r="L9" s="65">
        <v>52008</v>
      </c>
      <c r="M9" s="74"/>
    </row>
    <row r="10" spans="1:13" ht="14.1" customHeight="1" x14ac:dyDescent="0.2">
      <c r="A10" s="250"/>
      <c r="B10" s="888" t="s">
        <v>75</v>
      </c>
      <c r="C10" s="159"/>
      <c r="D10" s="184">
        <v>-2322</v>
      </c>
      <c r="E10" s="184">
        <v>-4673</v>
      </c>
      <c r="F10" s="184">
        <v>-7131</v>
      </c>
      <c r="G10" s="68">
        <v>-9649</v>
      </c>
      <c r="H10" s="898"/>
      <c r="I10" s="184">
        <f>+'P&amp;L TEF'!J21</f>
        <v>-2451</v>
      </c>
      <c r="J10" s="184">
        <v>-4809</v>
      </c>
      <c r="K10" s="184">
        <v>-7131</v>
      </c>
      <c r="L10" s="68">
        <v>-9396</v>
      </c>
      <c r="M10" s="207"/>
    </row>
    <row r="11" spans="1:13" ht="14.1" customHeight="1" x14ac:dyDescent="0.2">
      <c r="A11" s="250"/>
      <c r="B11" s="133" t="s">
        <v>76</v>
      </c>
      <c r="C11" s="876"/>
      <c r="D11" s="86">
        <v>1516</v>
      </c>
      <c r="E11" s="86">
        <v>3083</v>
      </c>
      <c r="F11" s="86">
        <v>4800</v>
      </c>
      <c r="G11" s="65">
        <v>5469</v>
      </c>
      <c r="H11" s="900"/>
      <c r="I11" s="86">
        <f>+'P&amp;L TEF'!J22</f>
        <v>1570</v>
      </c>
      <c r="J11" s="86">
        <v>3370</v>
      </c>
      <c r="K11" s="86">
        <v>5143</v>
      </c>
      <c r="L11" s="65">
        <v>6791</v>
      </c>
      <c r="M11" s="207"/>
    </row>
    <row r="12" spans="1:13" ht="6" customHeight="1" x14ac:dyDescent="0.2">
      <c r="A12" s="52"/>
      <c r="B12" s="245"/>
      <c r="C12" s="245"/>
      <c r="D12" s="100"/>
      <c r="E12" s="100"/>
      <c r="F12" s="100"/>
      <c r="G12" s="100"/>
      <c r="H12" s="100"/>
      <c r="I12" s="100"/>
      <c r="J12" s="100"/>
      <c r="K12" s="100"/>
      <c r="L12" s="100"/>
      <c r="M12" s="53"/>
    </row>
    <row r="13" spans="1:13" ht="6" customHeight="1" x14ac:dyDescent="0.2">
      <c r="A13" s="89"/>
      <c r="B13" s="1"/>
      <c r="C13" s="1"/>
      <c r="D13" s="103"/>
      <c r="E13" s="1"/>
      <c r="F13" s="213"/>
      <c r="G13" s="1"/>
      <c r="H13" s="1"/>
      <c r="I13" s="103"/>
      <c r="J13" s="213"/>
      <c r="K13" s="1"/>
      <c r="L13" s="1"/>
      <c r="M13" s="46"/>
    </row>
    <row r="14" spans="1:13" ht="14.25" customHeight="1" x14ac:dyDescent="0.2">
      <c r="A14" s="89"/>
      <c r="B14" s="528"/>
      <c r="C14" s="528"/>
      <c r="D14" s="528"/>
      <c r="E14" s="528"/>
      <c r="F14" s="528"/>
      <c r="G14" s="649"/>
      <c r="H14" s="649"/>
      <c r="I14" s="649"/>
      <c r="J14" s="649"/>
      <c r="K14" s="649"/>
      <c r="L14" s="649"/>
      <c r="M14" s="46"/>
    </row>
    <row r="15" spans="1:13" x14ac:dyDescent="0.2">
      <c r="A15" s="89"/>
      <c r="B15" s="965"/>
      <c r="C15" s="965"/>
      <c r="D15" s="965"/>
      <c r="E15" s="965"/>
      <c r="F15" s="965"/>
      <c r="G15" s="965"/>
      <c r="H15" s="965"/>
      <c r="I15" s="965"/>
      <c r="J15" s="965"/>
      <c r="K15" s="965"/>
      <c r="L15" s="965"/>
      <c r="M15" s="46"/>
    </row>
    <row r="16" spans="1:13" x14ac:dyDescent="0.2">
      <c r="A16" s="89"/>
      <c r="B16" s="965"/>
      <c r="C16" s="965"/>
      <c r="D16" s="965"/>
      <c r="E16" s="965"/>
      <c r="F16" s="965"/>
      <c r="G16" s="965"/>
      <c r="H16" s="965"/>
      <c r="I16" s="965"/>
      <c r="J16" s="965"/>
      <c r="K16" s="965"/>
      <c r="L16" s="965"/>
      <c r="M16" s="46"/>
    </row>
  </sheetData>
  <mergeCells count="6">
    <mergeCell ref="B16:L16"/>
    <mergeCell ref="B1:C1"/>
    <mergeCell ref="B2:C2"/>
    <mergeCell ref="D4:G4"/>
    <mergeCell ref="I4:L4"/>
    <mergeCell ref="B15:L1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66"/>
  <sheetViews>
    <sheetView showGridLines="0" topLeftCell="A25" zoomScaleNormal="100" zoomScaleSheetLayoutView="95" workbookViewId="0"/>
  </sheetViews>
  <sheetFormatPr baseColWidth="10" defaultRowHeight="12.75" x14ac:dyDescent="0.2"/>
  <cols>
    <col min="1" max="1" width="1.625" style="46" customWidth="1"/>
    <col min="2" max="2" width="67.5" style="46" customWidth="1"/>
    <col min="3" max="3" width="1.625" style="46" hidden="1" customWidth="1"/>
    <col min="4" max="8" width="9.625" style="46" customWidth="1"/>
    <col min="9" max="9" width="1.625" style="46" customWidth="1"/>
    <col min="10" max="10" width="9.5" style="46" customWidth="1"/>
    <col min="11" max="11" width="9.625" style="46" customWidth="1"/>
    <col min="12" max="12" width="9.75" style="46" customWidth="1"/>
    <col min="13" max="13" width="8.125" style="46" bestFit="1" customWidth="1"/>
    <col min="14" max="14" width="8" style="46" bestFit="1" customWidth="1"/>
    <col min="15" max="15" width="1.625" style="46" customWidth="1"/>
    <col min="16" max="16384" width="11" style="50"/>
  </cols>
  <sheetData>
    <row r="1" spans="1:15" ht="14.1" customHeight="1" x14ac:dyDescent="0.2">
      <c r="A1" s="49"/>
      <c r="B1" s="158" t="s">
        <v>27</v>
      </c>
      <c r="C1" s="49"/>
      <c r="D1" s="121"/>
      <c r="E1" s="121"/>
      <c r="F1" s="121"/>
      <c r="G1" s="121"/>
      <c r="H1" s="121"/>
      <c r="I1" s="49"/>
      <c r="J1" s="122"/>
      <c r="K1" s="122"/>
      <c r="L1" s="122"/>
      <c r="M1" s="122"/>
      <c r="N1" s="122"/>
      <c r="O1" s="122"/>
    </row>
    <row r="2" spans="1:15" ht="14.1" customHeight="1" x14ac:dyDescent="0.2">
      <c r="A2" s="49"/>
      <c r="B2" s="158" t="s">
        <v>59</v>
      </c>
      <c r="C2" s="49"/>
      <c r="D2" s="121"/>
      <c r="E2" s="121"/>
      <c r="F2" s="121"/>
      <c r="G2" s="121"/>
      <c r="H2" s="121"/>
      <c r="I2" s="49"/>
      <c r="J2" s="122"/>
      <c r="K2" s="122"/>
      <c r="L2" s="122"/>
      <c r="M2" s="122"/>
      <c r="N2" s="122"/>
      <c r="O2" s="122"/>
    </row>
    <row r="3" spans="1:15" ht="14.1" customHeight="1" x14ac:dyDescent="0.2">
      <c r="A3" s="49"/>
      <c r="B3" s="163" t="s">
        <v>29</v>
      </c>
      <c r="C3" s="49"/>
      <c r="D3" s="121"/>
      <c r="E3" s="121"/>
      <c r="F3" s="121"/>
      <c r="G3" s="121"/>
      <c r="H3" s="121"/>
      <c r="I3" s="49"/>
      <c r="J3" s="122"/>
      <c r="K3" s="122"/>
      <c r="L3" s="122"/>
      <c r="M3" s="122"/>
      <c r="N3" s="122"/>
      <c r="O3" s="122"/>
    </row>
    <row r="4" spans="1:15" ht="15" customHeight="1" x14ac:dyDescent="0.2">
      <c r="A4" s="53"/>
      <c r="B4" s="53"/>
      <c r="D4" s="968">
        <v>2016</v>
      </c>
      <c r="E4" s="968"/>
      <c r="F4" s="968"/>
      <c r="G4" s="968"/>
      <c r="H4" s="968"/>
      <c r="J4" s="968">
        <v>2017</v>
      </c>
      <c r="K4" s="968"/>
      <c r="L4" s="968"/>
      <c r="M4" s="968"/>
      <c r="N4" s="968"/>
    </row>
    <row r="5" spans="1:15" ht="3.95" customHeight="1" x14ac:dyDescent="0.2">
      <c r="A5" s="56"/>
      <c r="B5" s="123"/>
      <c r="D5" s="124"/>
      <c r="E5" s="124"/>
      <c r="F5" s="124"/>
      <c r="G5" s="124"/>
      <c r="H5" s="124"/>
      <c r="K5" s="124"/>
      <c r="L5" s="124"/>
      <c r="M5" s="124"/>
      <c r="N5" s="124"/>
    </row>
    <row r="6" spans="1:15" ht="14.1" customHeight="1" x14ac:dyDescent="0.2">
      <c r="A6" s="125"/>
      <c r="B6" s="126"/>
      <c r="C6" s="125"/>
      <c r="D6" s="200" t="s">
        <v>60</v>
      </c>
      <c r="E6" s="200" t="s">
        <v>61</v>
      </c>
      <c r="F6" s="200" t="s">
        <v>62</v>
      </c>
      <c r="G6" s="172" t="s">
        <v>63</v>
      </c>
      <c r="H6" s="172" t="s">
        <v>64</v>
      </c>
      <c r="I6" s="404"/>
      <c r="J6" s="200" t="s">
        <v>60</v>
      </c>
      <c r="K6" s="200" t="s">
        <v>61</v>
      </c>
      <c r="L6" s="200" t="s">
        <v>62</v>
      </c>
      <c r="M6" s="172" t="s">
        <v>63</v>
      </c>
      <c r="N6" s="172" t="s">
        <v>64</v>
      </c>
      <c r="O6" s="122"/>
    </row>
    <row r="7" spans="1:15" ht="5.0999999999999996" customHeight="1" x14ac:dyDescent="0.2">
      <c r="A7" s="127"/>
      <c r="B7" s="128"/>
      <c r="C7" s="129"/>
      <c r="D7" s="118"/>
      <c r="E7" s="118"/>
      <c r="F7" s="118"/>
      <c r="G7" s="118"/>
      <c r="H7" s="118"/>
      <c r="I7" s="129"/>
      <c r="J7" s="118"/>
      <c r="K7" s="118"/>
      <c r="L7" s="118"/>
      <c r="M7" s="118"/>
      <c r="N7" s="118"/>
    </row>
    <row r="8" spans="1:15" ht="5.0999999999999996" customHeight="1" x14ac:dyDescent="0.2">
      <c r="A8" s="53"/>
      <c r="B8" s="881"/>
      <c r="C8" s="134"/>
      <c r="D8" s="882"/>
      <c r="E8" s="882"/>
      <c r="F8" s="882"/>
      <c r="G8" s="882"/>
      <c r="H8" s="882"/>
      <c r="I8" s="134"/>
      <c r="J8" s="882"/>
      <c r="K8" s="882"/>
      <c r="L8" s="882"/>
      <c r="M8" s="882"/>
      <c r="N8" s="882"/>
    </row>
    <row r="9" spans="1:15" ht="14.1" customHeight="1" x14ac:dyDescent="0.2">
      <c r="A9" s="132"/>
      <c r="B9" s="133" t="s">
        <v>30</v>
      </c>
      <c r="C9" s="134"/>
      <c r="D9" s="135">
        <v>12511</v>
      </c>
      <c r="E9" s="135">
        <v>12723</v>
      </c>
      <c r="F9" s="135">
        <v>13080</v>
      </c>
      <c r="G9" s="65">
        <v>13721</v>
      </c>
      <c r="H9" s="65">
        <v>52036</v>
      </c>
      <c r="I9" s="134"/>
      <c r="J9" s="135">
        <v>13132</v>
      </c>
      <c r="K9" s="135">
        <v>12960</v>
      </c>
      <c r="L9" s="135">
        <v>12754</v>
      </c>
      <c r="M9" s="65">
        <v>13162</v>
      </c>
      <c r="N9" s="65">
        <v>52008</v>
      </c>
      <c r="O9" s="133"/>
    </row>
    <row r="10" spans="1:15" ht="14.1" customHeight="1" x14ac:dyDescent="0.2">
      <c r="A10" s="75"/>
      <c r="B10" s="869" t="s">
        <v>65</v>
      </c>
      <c r="C10" s="161"/>
      <c r="D10" s="217">
        <v>213</v>
      </c>
      <c r="E10" s="217">
        <v>214</v>
      </c>
      <c r="F10" s="217">
        <v>208</v>
      </c>
      <c r="G10" s="68">
        <v>231</v>
      </c>
      <c r="H10" s="68">
        <v>867</v>
      </c>
      <c r="I10" s="161"/>
      <c r="J10" s="217">
        <v>208</v>
      </c>
      <c r="K10" s="217">
        <v>222</v>
      </c>
      <c r="L10" s="217">
        <v>214</v>
      </c>
      <c r="M10" s="68">
        <v>219</v>
      </c>
      <c r="N10" s="68">
        <v>863</v>
      </c>
      <c r="O10" s="138"/>
    </row>
    <row r="11" spans="1:15" ht="14.1" customHeight="1" x14ac:dyDescent="0.2">
      <c r="A11" s="75"/>
      <c r="B11" s="869" t="s">
        <v>66</v>
      </c>
      <c r="C11" s="207"/>
      <c r="D11" s="217">
        <v>-8943</v>
      </c>
      <c r="E11" s="217">
        <v>-9067</v>
      </c>
      <c r="F11" s="217">
        <v>-9181</v>
      </c>
      <c r="G11" s="68">
        <v>-10852</v>
      </c>
      <c r="H11" s="68">
        <v>-38043</v>
      </c>
      <c r="I11" s="207"/>
      <c r="J11" s="217">
        <v>-9348</v>
      </c>
      <c r="K11" s="217">
        <v>-9048</v>
      </c>
      <c r="L11" s="217">
        <v>-8884</v>
      </c>
      <c r="M11" s="68">
        <v>-9478</v>
      </c>
      <c r="N11" s="68">
        <v>-36758</v>
      </c>
      <c r="O11" s="138"/>
    </row>
    <row r="12" spans="1:15" ht="14.1" customHeight="1" x14ac:dyDescent="0.2">
      <c r="A12" s="75"/>
      <c r="B12" s="139" t="s">
        <v>67</v>
      </c>
      <c r="C12" s="161"/>
      <c r="D12" s="217">
        <v>-3675</v>
      </c>
      <c r="E12" s="217">
        <v>-3748</v>
      </c>
      <c r="F12" s="217">
        <v>-3685</v>
      </c>
      <c r="G12" s="68">
        <v>-4134</v>
      </c>
      <c r="H12" s="68">
        <v>-15242</v>
      </c>
      <c r="I12" s="161"/>
      <c r="J12" s="217">
        <v>-3730</v>
      </c>
      <c r="K12" s="217">
        <v>-3632</v>
      </c>
      <c r="L12" s="217">
        <v>-3656</v>
      </c>
      <c r="M12" s="68">
        <v>-4004</v>
      </c>
      <c r="N12" s="68">
        <v>-15022</v>
      </c>
      <c r="O12" s="140"/>
    </row>
    <row r="13" spans="1:15" ht="14.1" customHeight="1" x14ac:dyDescent="0.2">
      <c r="A13" s="75"/>
      <c r="B13" s="139" t="s">
        <v>68</v>
      </c>
      <c r="C13" s="161"/>
      <c r="D13" s="217">
        <v>-1749</v>
      </c>
      <c r="E13" s="217">
        <v>-1687</v>
      </c>
      <c r="F13" s="217">
        <v>-1704</v>
      </c>
      <c r="G13" s="68">
        <v>-2958</v>
      </c>
      <c r="H13" s="68">
        <v>-8098</v>
      </c>
      <c r="I13" s="161"/>
      <c r="J13" s="217">
        <v>-1818</v>
      </c>
      <c r="K13" s="217">
        <v>-1675</v>
      </c>
      <c r="L13" s="217">
        <v>-1598</v>
      </c>
      <c r="M13" s="68">
        <v>-1772</v>
      </c>
      <c r="N13" s="68">
        <v>-6862</v>
      </c>
      <c r="O13" s="140"/>
    </row>
    <row r="14" spans="1:15" ht="14.1" customHeight="1" x14ac:dyDescent="0.2">
      <c r="A14" s="75"/>
      <c r="B14" s="139" t="s">
        <v>69</v>
      </c>
      <c r="C14" s="161"/>
      <c r="D14" s="217">
        <v>-3519</v>
      </c>
      <c r="E14" s="217">
        <v>-3632</v>
      </c>
      <c r="F14" s="217">
        <v>-3791</v>
      </c>
      <c r="G14" s="68">
        <v>-3760</v>
      </c>
      <c r="H14" s="68">
        <v>-14703</v>
      </c>
      <c r="I14" s="161"/>
      <c r="J14" s="217">
        <v>-3800</v>
      </c>
      <c r="K14" s="217">
        <v>-3741</v>
      </c>
      <c r="L14" s="217">
        <v>-3630</v>
      </c>
      <c r="M14" s="68">
        <v>-3702</v>
      </c>
      <c r="N14" s="68">
        <v>-14874</v>
      </c>
      <c r="O14" s="140"/>
    </row>
    <row r="15" spans="1:15" x14ac:dyDescent="0.2">
      <c r="A15" s="75"/>
      <c r="B15" s="869" t="s">
        <v>70</v>
      </c>
      <c r="C15" s="161"/>
      <c r="D15" s="217">
        <v>49</v>
      </c>
      <c r="E15" s="217">
        <v>49</v>
      </c>
      <c r="F15" s="217">
        <v>49</v>
      </c>
      <c r="G15" s="68">
        <v>39</v>
      </c>
      <c r="H15" s="68">
        <v>186</v>
      </c>
      <c r="I15" s="161"/>
      <c r="J15" s="217">
        <v>29</v>
      </c>
      <c r="K15" s="217">
        <v>-1</v>
      </c>
      <c r="L15" s="217">
        <v>-3</v>
      </c>
      <c r="M15" s="68">
        <v>-85</v>
      </c>
      <c r="N15" s="68">
        <v>-60</v>
      </c>
      <c r="O15" s="138"/>
    </row>
    <row r="16" spans="1:15" x14ac:dyDescent="0.2">
      <c r="A16" s="75"/>
      <c r="B16" s="869" t="s">
        <v>71</v>
      </c>
      <c r="C16" s="161"/>
      <c r="D16" s="217">
        <v>6</v>
      </c>
      <c r="E16" s="217">
        <v>2</v>
      </c>
      <c r="F16" s="217">
        <v>22</v>
      </c>
      <c r="G16" s="68">
        <v>266</v>
      </c>
      <c r="H16" s="68">
        <v>296</v>
      </c>
      <c r="I16" s="161"/>
      <c r="J16" s="217">
        <v>8</v>
      </c>
      <c r="K16" s="217">
        <v>10</v>
      </c>
      <c r="L16" s="217">
        <v>18</v>
      </c>
      <c r="M16" s="68">
        <v>75</v>
      </c>
      <c r="N16" s="68">
        <v>111</v>
      </c>
      <c r="O16" s="138"/>
    </row>
    <row r="17" spans="1:15" x14ac:dyDescent="0.2">
      <c r="A17" s="75"/>
      <c r="B17" s="869" t="s">
        <v>72</v>
      </c>
      <c r="C17" s="161"/>
      <c r="D17" s="217">
        <v>1</v>
      </c>
      <c r="E17" s="217">
        <v>-3</v>
      </c>
      <c r="F17" s="217">
        <v>-3</v>
      </c>
      <c r="G17" s="68">
        <v>-219</v>
      </c>
      <c r="H17" s="68">
        <v>-224</v>
      </c>
      <c r="I17" s="161"/>
      <c r="J17" s="217">
        <v>-7</v>
      </c>
      <c r="K17" s="217">
        <v>16</v>
      </c>
      <c r="L17" s="217">
        <v>-4</v>
      </c>
      <c r="M17" s="68">
        <v>20</v>
      </c>
      <c r="N17" s="68">
        <v>24</v>
      </c>
      <c r="O17" s="138"/>
    </row>
    <row r="18" spans="1:15" x14ac:dyDescent="0.2">
      <c r="A18" s="74"/>
      <c r="B18" s="636" t="s">
        <v>322</v>
      </c>
      <c r="C18" s="134"/>
      <c r="D18" s="637">
        <v>3860</v>
      </c>
      <c r="E18" s="637">
        <v>3964</v>
      </c>
      <c r="F18" s="637">
        <v>4232</v>
      </c>
      <c r="G18" s="821">
        <v>4464</v>
      </c>
      <c r="H18" s="821">
        <v>16519</v>
      </c>
      <c r="I18" s="414"/>
      <c r="J18" s="637">
        <v>4109</v>
      </c>
      <c r="K18" s="637">
        <v>4183</v>
      </c>
      <c r="L18" s="637">
        <v>4116</v>
      </c>
      <c r="M18" s="821">
        <v>4230</v>
      </c>
      <c r="N18" s="821">
        <v>16638</v>
      </c>
      <c r="O18" s="133"/>
    </row>
    <row r="19" spans="1:15" x14ac:dyDescent="0.2">
      <c r="A19" s="74"/>
      <c r="B19" s="133" t="s">
        <v>73</v>
      </c>
      <c r="C19" s="134"/>
      <c r="D19" s="135">
        <v>3838</v>
      </c>
      <c r="E19" s="135">
        <v>3918</v>
      </c>
      <c r="F19" s="135">
        <v>4175</v>
      </c>
      <c r="G19" s="65">
        <v>3187</v>
      </c>
      <c r="H19" s="65">
        <v>15118</v>
      </c>
      <c r="I19" s="134"/>
      <c r="J19" s="135">
        <v>4021</v>
      </c>
      <c r="K19" s="135">
        <v>4158</v>
      </c>
      <c r="L19" s="135">
        <v>4095</v>
      </c>
      <c r="M19" s="65">
        <v>3913</v>
      </c>
      <c r="N19" s="65">
        <v>16187</v>
      </c>
      <c r="O19" s="133"/>
    </row>
    <row r="20" spans="1:15" x14ac:dyDescent="0.2">
      <c r="A20" s="74"/>
      <c r="B20" s="141" t="s">
        <v>74</v>
      </c>
      <c r="C20" s="142"/>
      <c r="D20" s="143">
        <v>0.307</v>
      </c>
      <c r="E20" s="143">
        <v>0.308</v>
      </c>
      <c r="F20" s="143">
        <v>0.31900000000000001</v>
      </c>
      <c r="G20" s="144">
        <v>0.23200000000000001</v>
      </c>
      <c r="H20" s="144">
        <v>0.29099999999999998</v>
      </c>
      <c r="I20" s="142"/>
      <c r="J20" s="143">
        <v>0.30599999999999999</v>
      </c>
      <c r="K20" s="143">
        <v>0.32100000000000001</v>
      </c>
      <c r="L20" s="143">
        <v>0.32100000000000001</v>
      </c>
      <c r="M20" s="144">
        <v>0.29699999999999999</v>
      </c>
      <c r="N20" s="144">
        <v>0.311</v>
      </c>
      <c r="O20" s="141"/>
    </row>
    <row r="21" spans="1:15" x14ac:dyDescent="0.2">
      <c r="A21" s="75"/>
      <c r="B21" s="869" t="s">
        <v>75</v>
      </c>
      <c r="C21" s="161"/>
      <c r="D21" s="217">
        <v>-2322</v>
      </c>
      <c r="E21" s="217">
        <v>-2351</v>
      </c>
      <c r="F21" s="217">
        <v>-2458</v>
      </c>
      <c r="G21" s="68">
        <v>-2518</v>
      </c>
      <c r="H21" s="68">
        <v>-9649</v>
      </c>
      <c r="I21" s="161"/>
      <c r="J21" s="217">
        <v>-2451</v>
      </c>
      <c r="K21" s="217">
        <v>-2358</v>
      </c>
      <c r="L21" s="217">
        <v>-2322</v>
      </c>
      <c r="M21" s="68">
        <v>-2265</v>
      </c>
      <c r="N21" s="68">
        <v>-9396</v>
      </c>
      <c r="O21" s="138"/>
    </row>
    <row r="22" spans="1:15" x14ac:dyDescent="0.2">
      <c r="A22" s="145"/>
      <c r="B22" s="133" t="s">
        <v>76</v>
      </c>
      <c r="C22" s="134"/>
      <c r="D22" s="135">
        <v>1516</v>
      </c>
      <c r="E22" s="135">
        <v>1567</v>
      </c>
      <c r="F22" s="135">
        <v>1718</v>
      </c>
      <c r="G22" s="65">
        <v>669</v>
      </c>
      <c r="H22" s="65">
        <v>5469</v>
      </c>
      <c r="I22" s="134"/>
      <c r="J22" s="135">
        <v>1570</v>
      </c>
      <c r="K22" s="135">
        <v>1800</v>
      </c>
      <c r="L22" s="135">
        <v>1773</v>
      </c>
      <c r="M22" s="65">
        <v>1648</v>
      </c>
      <c r="N22" s="65">
        <v>6791</v>
      </c>
      <c r="O22" s="133"/>
    </row>
    <row r="23" spans="1:15" x14ac:dyDescent="0.2">
      <c r="A23" s="122"/>
      <c r="B23" s="869" t="s">
        <v>77</v>
      </c>
      <c r="C23" s="161"/>
      <c r="D23" s="217">
        <v>-3</v>
      </c>
      <c r="E23" s="827">
        <v>0</v>
      </c>
      <c r="F23" s="827">
        <v>1</v>
      </c>
      <c r="G23" s="68">
        <v>-2</v>
      </c>
      <c r="H23" s="68">
        <v>-5</v>
      </c>
      <c r="I23" s="161"/>
      <c r="J23" s="217">
        <v>2</v>
      </c>
      <c r="K23" s="217">
        <v>1</v>
      </c>
      <c r="L23" s="217">
        <v>2</v>
      </c>
      <c r="M23" s="68">
        <v>0</v>
      </c>
      <c r="N23" s="68">
        <v>5</v>
      </c>
      <c r="O23" s="138"/>
    </row>
    <row r="24" spans="1:15" x14ac:dyDescent="0.2">
      <c r="A24" s="122"/>
      <c r="B24" s="869" t="s">
        <v>78</v>
      </c>
      <c r="C24" s="161"/>
      <c r="D24" s="217">
        <v>-659</v>
      </c>
      <c r="E24" s="217">
        <v>-660</v>
      </c>
      <c r="F24" s="217">
        <v>-531</v>
      </c>
      <c r="G24" s="68">
        <v>-369</v>
      </c>
      <c r="H24" s="68">
        <v>-2219</v>
      </c>
      <c r="I24" s="161"/>
      <c r="J24" s="217">
        <v>-449</v>
      </c>
      <c r="K24" s="217">
        <v>-748</v>
      </c>
      <c r="L24" s="217">
        <v>-532</v>
      </c>
      <c r="M24" s="68">
        <v>-470</v>
      </c>
      <c r="N24" s="68">
        <v>-2199</v>
      </c>
      <c r="O24" s="138"/>
    </row>
    <row r="25" spans="1:15" x14ac:dyDescent="0.2">
      <c r="A25" s="145"/>
      <c r="B25" s="133" t="s">
        <v>79</v>
      </c>
      <c r="C25" s="134"/>
      <c r="D25" s="135">
        <v>853</v>
      </c>
      <c r="E25" s="135">
        <v>907</v>
      </c>
      <c r="F25" s="135">
        <v>1187</v>
      </c>
      <c r="G25" s="65">
        <v>298</v>
      </c>
      <c r="H25" s="65">
        <v>3245</v>
      </c>
      <c r="I25" s="134"/>
      <c r="J25" s="135">
        <v>1123</v>
      </c>
      <c r="K25" s="135">
        <v>1053</v>
      </c>
      <c r="L25" s="135">
        <v>1243</v>
      </c>
      <c r="M25" s="65">
        <v>1177</v>
      </c>
      <c r="N25" s="65">
        <v>4597</v>
      </c>
      <c r="O25" s="133"/>
    </row>
    <row r="26" spans="1:15" x14ac:dyDescent="0.2">
      <c r="A26" s="122"/>
      <c r="B26" s="869" t="s">
        <v>80</v>
      </c>
      <c r="C26" s="161"/>
      <c r="D26" s="217">
        <v>-298</v>
      </c>
      <c r="E26" s="217">
        <v>-251</v>
      </c>
      <c r="F26" s="217">
        <v>-193</v>
      </c>
      <c r="G26" s="68">
        <v>-105</v>
      </c>
      <c r="H26" s="68">
        <v>-846</v>
      </c>
      <c r="I26" s="161"/>
      <c r="J26" s="217">
        <v>-314</v>
      </c>
      <c r="K26" s="217">
        <v>-206</v>
      </c>
      <c r="L26" s="217">
        <v>-347</v>
      </c>
      <c r="M26" s="68">
        <v>-352</v>
      </c>
      <c r="N26" s="68">
        <v>-1219</v>
      </c>
      <c r="O26" s="138"/>
    </row>
    <row r="27" spans="1:15" x14ac:dyDescent="0.2">
      <c r="A27" s="122"/>
      <c r="B27" s="251" t="s">
        <v>81</v>
      </c>
      <c r="C27" s="161"/>
      <c r="D27" s="217">
        <v>555</v>
      </c>
      <c r="E27" s="217">
        <v>656</v>
      </c>
      <c r="F27" s="217">
        <v>995</v>
      </c>
      <c r="G27" s="68">
        <v>193</v>
      </c>
      <c r="H27" s="68">
        <v>2399</v>
      </c>
      <c r="I27" s="161"/>
      <c r="J27" s="217">
        <v>809</v>
      </c>
      <c r="K27" s="217">
        <v>847</v>
      </c>
      <c r="L27" s="217">
        <v>896</v>
      </c>
      <c r="M27" s="68">
        <v>825</v>
      </c>
      <c r="N27" s="68">
        <v>3378</v>
      </c>
      <c r="O27" s="138"/>
    </row>
    <row r="28" spans="1:15" x14ac:dyDescent="0.2">
      <c r="A28" s="145"/>
      <c r="B28" s="133" t="s">
        <v>382</v>
      </c>
      <c r="C28" s="134"/>
      <c r="D28" s="135">
        <v>548</v>
      </c>
      <c r="E28" s="135">
        <v>693</v>
      </c>
      <c r="F28" s="135">
        <v>983</v>
      </c>
      <c r="G28" s="65">
        <v>145</v>
      </c>
      <c r="H28" s="65">
        <v>2369</v>
      </c>
      <c r="I28" s="134"/>
      <c r="J28" s="135">
        <v>779</v>
      </c>
      <c r="K28" s="135">
        <v>821</v>
      </c>
      <c r="L28" s="135">
        <v>839</v>
      </c>
      <c r="M28" s="65">
        <v>693</v>
      </c>
      <c r="N28" s="65">
        <v>3132</v>
      </c>
      <c r="O28" s="133"/>
    </row>
    <row r="29" spans="1:15" x14ac:dyDescent="0.2">
      <c r="A29" s="122"/>
      <c r="B29" s="251" t="s">
        <v>383</v>
      </c>
      <c r="C29" s="161"/>
      <c r="D29" s="217">
        <v>7</v>
      </c>
      <c r="E29" s="217">
        <v>-37</v>
      </c>
      <c r="F29" s="217">
        <v>11</v>
      </c>
      <c r="G29" s="68">
        <v>49</v>
      </c>
      <c r="H29" s="68">
        <v>30</v>
      </c>
      <c r="I29" s="161"/>
      <c r="J29" s="217">
        <v>30</v>
      </c>
      <c r="K29" s="217">
        <v>26</v>
      </c>
      <c r="L29" s="217">
        <v>57</v>
      </c>
      <c r="M29" s="68">
        <v>132</v>
      </c>
      <c r="N29" s="68">
        <v>246</v>
      </c>
      <c r="O29" s="138"/>
    </row>
    <row r="30" spans="1:15" ht="5.25" customHeight="1" x14ac:dyDescent="0.2">
      <c r="A30" s="122"/>
      <c r="B30" s="112"/>
      <c r="C30" s="137"/>
      <c r="D30" s="136"/>
      <c r="E30" s="136"/>
      <c r="F30" s="136"/>
      <c r="G30" s="842"/>
      <c r="H30" s="842"/>
      <c r="I30" s="137"/>
      <c r="J30" s="136"/>
      <c r="K30" s="136"/>
      <c r="L30" s="136"/>
      <c r="M30" s="842"/>
      <c r="N30" s="842"/>
      <c r="O30" s="138"/>
    </row>
    <row r="31" spans="1:15" x14ac:dyDescent="0.2">
      <c r="A31" s="145"/>
      <c r="B31" s="64" t="s">
        <v>83</v>
      </c>
      <c r="C31" s="146"/>
      <c r="D31" s="135">
        <v>5073</v>
      </c>
      <c r="E31" s="135">
        <v>5053</v>
      </c>
      <c r="F31" s="135">
        <v>5052</v>
      </c>
      <c r="G31" s="65">
        <v>5053</v>
      </c>
      <c r="H31" s="65">
        <v>5061</v>
      </c>
      <c r="I31" s="134"/>
      <c r="J31" s="135">
        <v>5062</v>
      </c>
      <c r="K31" s="135">
        <v>5123</v>
      </c>
      <c r="L31" s="135">
        <v>5125</v>
      </c>
      <c r="M31" s="65">
        <v>5281</v>
      </c>
      <c r="N31" s="65">
        <v>5110</v>
      </c>
      <c r="O31" s="64"/>
    </row>
    <row r="32" spans="1:15" x14ac:dyDescent="0.2">
      <c r="A32" s="145"/>
      <c r="B32" s="133" t="s">
        <v>385</v>
      </c>
      <c r="C32" s="147"/>
      <c r="D32" s="148">
        <v>0.09</v>
      </c>
      <c r="E32" s="148">
        <v>0.13</v>
      </c>
      <c r="F32" s="148">
        <v>0.18</v>
      </c>
      <c r="G32" s="77">
        <v>0.01</v>
      </c>
      <c r="H32" s="77">
        <v>0.42</v>
      </c>
      <c r="I32" s="147"/>
      <c r="J32" s="148">
        <v>0.14000000000000001</v>
      </c>
      <c r="K32" s="148">
        <v>0.15</v>
      </c>
      <c r="L32" s="148">
        <v>0.15</v>
      </c>
      <c r="M32" s="77">
        <v>0.12</v>
      </c>
      <c r="N32" s="77">
        <v>0.56000000000000005</v>
      </c>
      <c r="O32" s="133"/>
    </row>
    <row r="33" spans="1:15" ht="27.75" customHeight="1" x14ac:dyDescent="0.2">
      <c r="A33" s="145"/>
      <c r="B33" s="877" t="s">
        <v>386</v>
      </c>
      <c r="C33" s="878"/>
      <c r="D33" s="879">
        <v>0.12</v>
      </c>
      <c r="E33" s="879">
        <v>0.16</v>
      </c>
      <c r="F33" s="879">
        <v>0.23</v>
      </c>
      <c r="G33" s="822">
        <v>0.23</v>
      </c>
      <c r="H33" s="822">
        <v>0.75</v>
      </c>
      <c r="I33" s="880"/>
      <c r="J33" s="879">
        <v>0.18</v>
      </c>
      <c r="K33" s="879">
        <v>0.2</v>
      </c>
      <c r="L33" s="879">
        <v>0.19</v>
      </c>
      <c r="M33" s="822">
        <v>0.18</v>
      </c>
      <c r="N33" s="822">
        <v>0.75</v>
      </c>
      <c r="O33" s="133"/>
    </row>
    <row r="34" spans="1:15" ht="6" customHeight="1" x14ac:dyDescent="0.2">
      <c r="A34" s="53"/>
      <c r="B34" s="149"/>
      <c r="C34" s="149"/>
      <c r="D34" s="149"/>
      <c r="E34" s="149"/>
      <c r="F34" s="149"/>
      <c r="G34" s="149"/>
      <c r="H34" s="149"/>
      <c r="I34" s="149"/>
      <c r="J34" s="149"/>
      <c r="K34" s="149"/>
      <c r="L34" s="129"/>
      <c r="M34" s="129"/>
      <c r="N34" s="129"/>
    </row>
    <row r="35" spans="1:15" ht="6" customHeight="1" x14ac:dyDescent="0.2">
      <c r="C35" s="120"/>
      <c r="I35" s="120"/>
      <c r="K35" s="120"/>
    </row>
    <row r="36" spans="1:15" ht="12.75" customHeight="1" x14ac:dyDescent="0.2">
      <c r="A36" s="122"/>
      <c r="B36" s="787" t="s">
        <v>37</v>
      </c>
      <c r="C36" s="787"/>
      <c r="D36" s="787"/>
      <c r="E36" s="787"/>
      <c r="F36" s="787"/>
      <c r="G36" s="787"/>
      <c r="H36" s="787"/>
      <c r="I36" s="787"/>
      <c r="J36" s="161"/>
      <c r="K36" s="161"/>
      <c r="L36" s="161"/>
      <c r="M36" s="161"/>
      <c r="N36" s="161"/>
      <c r="O36" s="122"/>
    </row>
    <row r="37" spans="1:15" ht="34.5" customHeight="1" x14ac:dyDescent="0.2">
      <c r="A37" s="122"/>
      <c r="B37" s="969" t="s">
        <v>492</v>
      </c>
      <c r="C37" s="969"/>
      <c r="D37" s="969"/>
      <c r="E37" s="969"/>
      <c r="F37" s="969"/>
      <c r="G37" s="969"/>
      <c r="H37" s="969"/>
      <c r="I37" s="969"/>
      <c r="J37" s="969"/>
      <c r="K37" s="969"/>
      <c r="L37" s="969"/>
      <c r="M37" s="969"/>
      <c r="N37" s="969"/>
      <c r="O37" s="122"/>
    </row>
    <row r="38" spans="1:15" ht="63" customHeight="1" x14ac:dyDescent="0.2">
      <c r="A38" s="122"/>
      <c r="B38" s="969" t="s">
        <v>586</v>
      </c>
      <c r="C38" s="969"/>
      <c r="D38" s="969"/>
      <c r="E38" s="969"/>
      <c r="F38" s="969"/>
      <c r="G38" s="969"/>
      <c r="H38" s="969"/>
      <c r="I38" s="969"/>
      <c r="J38" s="969"/>
      <c r="K38" s="969"/>
      <c r="L38" s="969"/>
      <c r="M38" s="969"/>
      <c r="N38" s="969"/>
      <c r="O38" s="150"/>
    </row>
    <row r="39" spans="1:15" ht="26.25" customHeight="1" x14ac:dyDescent="0.2">
      <c r="A39" s="122"/>
      <c r="B39" s="970" t="s">
        <v>537</v>
      </c>
      <c r="C39" s="970"/>
      <c r="D39" s="970"/>
      <c r="E39" s="970"/>
      <c r="F39" s="970"/>
      <c r="G39" s="970"/>
      <c r="H39" s="970"/>
      <c r="I39" s="970"/>
      <c r="J39" s="970"/>
      <c r="K39" s="970"/>
      <c r="L39" s="844"/>
      <c r="M39" s="844"/>
      <c r="N39" s="841"/>
      <c r="O39" s="150"/>
    </row>
    <row r="40" spans="1:15" ht="24.75" customHeight="1" x14ac:dyDescent="0.2">
      <c r="A40" s="122"/>
      <c r="B40" s="970" t="s">
        <v>530</v>
      </c>
      <c r="C40" s="970"/>
      <c r="D40" s="970"/>
      <c r="E40" s="970"/>
      <c r="F40" s="970"/>
      <c r="G40" s="970"/>
      <c r="H40" s="970"/>
      <c r="I40" s="970"/>
      <c r="J40" s="970"/>
      <c r="K40" s="970"/>
      <c r="L40" s="970"/>
      <c r="M40" s="970"/>
      <c r="N40" s="970"/>
      <c r="O40" s="151"/>
    </row>
    <row r="41" spans="1:15" ht="13.5" customHeight="1" x14ac:dyDescent="0.2">
      <c r="A41" s="122"/>
      <c r="B41" s="967" t="s">
        <v>384</v>
      </c>
      <c r="C41" s="967"/>
      <c r="D41" s="967"/>
      <c r="E41" s="967"/>
      <c r="F41" s="967"/>
      <c r="G41" s="967"/>
      <c r="H41" s="967"/>
      <c r="I41" s="967"/>
      <c r="J41" s="967"/>
      <c r="K41" s="967"/>
      <c r="L41" s="967"/>
      <c r="M41" s="967"/>
      <c r="N41" s="967"/>
      <c r="O41" s="122"/>
    </row>
    <row r="42" spans="1:15" ht="13.5" customHeight="1" x14ac:dyDescent="0.2">
      <c r="A42" s="122"/>
      <c r="B42" s="924"/>
      <c r="C42" s="924"/>
      <c r="D42" s="924"/>
      <c r="E42" s="924"/>
      <c r="F42" s="924"/>
      <c r="G42" s="924"/>
      <c r="H42" s="924"/>
      <c r="I42" s="924"/>
      <c r="J42" s="924"/>
      <c r="K42" s="924"/>
      <c r="L42" s="924"/>
      <c r="M42" s="924"/>
      <c r="N42" s="924"/>
      <c r="O42" s="122"/>
    </row>
    <row r="43" spans="1:15" x14ac:dyDescent="0.2">
      <c r="A43" s="127"/>
      <c r="B43" s="128"/>
      <c r="C43" s="153"/>
      <c r="D43" s="118"/>
      <c r="E43" s="118"/>
      <c r="F43" s="118"/>
      <c r="G43" s="118"/>
      <c r="H43" s="118"/>
      <c r="I43" s="153"/>
      <c r="J43" s="118"/>
      <c r="K43" s="118"/>
      <c r="L43" s="118"/>
      <c r="M43" s="118"/>
      <c r="N43" s="118"/>
    </row>
    <row r="44" spans="1:15" ht="5.0999999999999996" customHeight="1" x14ac:dyDescent="0.2">
      <c r="A44" s="53"/>
      <c r="B44" s="154"/>
      <c r="C44" s="153"/>
      <c r="D44" s="73"/>
      <c r="E44" s="73"/>
      <c r="F44" s="73"/>
      <c r="G44" s="73"/>
      <c r="H44" s="73"/>
      <c r="I44" s="153"/>
      <c r="J44" s="73"/>
      <c r="K44" s="73"/>
      <c r="L44" s="73"/>
      <c r="M44" s="73"/>
      <c r="N44" s="73"/>
    </row>
    <row r="46" spans="1:15" x14ac:dyDescent="0.2">
      <c r="B46" s="140"/>
      <c r="D46" s="82"/>
      <c r="E46" s="82"/>
      <c r="F46" s="82"/>
      <c r="G46" s="82"/>
      <c r="H46" s="82"/>
      <c r="I46" s="82"/>
      <c r="J46" s="82"/>
      <c r="K46" s="82"/>
    </row>
    <row r="47" spans="1:15" x14ac:dyDescent="0.2">
      <c r="B47" s="138"/>
      <c r="D47" s="82"/>
      <c r="E47" s="82"/>
      <c r="F47" s="82"/>
      <c r="G47" s="82"/>
      <c r="H47" s="82"/>
      <c r="I47" s="82"/>
      <c r="J47" s="82"/>
      <c r="K47" s="82"/>
    </row>
    <row r="48" spans="1:15" x14ac:dyDescent="0.2">
      <c r="B48" s="138"/>
      <c r="D48" s="82"/>
      <c r="E48" s="82"/>
      <c r="F48" s="82"/>
      <c r="G48" s="82"/>
      <c r="H48" s="82"/>
      <c r="I48" s="82"/>
      <c r="J48" s="82"/>
      <c r="K48" s="82"/>
    </row>
    <row r="49" spans="2:11" x14ac:dyDescent="0.2">
      <c r="B49" s="138"/>
      <c r="D49" s="82"/>
      <c r="E49" s="82"/>
      <c r="F49" s="82"/>
      <c r="G49" s="82"/>
      <c r="H49" s="82"/>
      <c r="I49" s="82"/>
      <c r="J49" s="82"/>
      <c r="K49" s="82"/>
    </row>
    <row r="50" spans="2:11" x14ac:dyDescent="0.2">
      <c r="B50" s="133"/>
      <c r="D50" s="82"/>
      <c r="E50" s="82"/>
      <c r="F50" s="82"/>
      <c r="G50" s="82"/>
      <c r="H50" s="82"/>
      <c r="I50" s="82"/>
      <c r="J50" s="82"/>
      <c r="K50" s="82"/>
    </row>
    <row r="51" spans="2:11" x14ac:dyDescent="0.2">
      <c r="B51" s="141"/>
      <c r="D51" s="155"/>
      <c r="E51" s="155"/>
      <c r="F51" s="155"/>
      <c r="G51" s="155"/>
      <c r="H51" s="155"/>
      <c r="I51" s="155"/>
      <c r="J51" s="155"/>
      <c r="K51" s="155"/>
    </row>
    <row r="52" spans="2:11" x14ac:dyDescent="0.2">
      <c r="B52" s="138"/>
      <c r="D52" s="82"/>
      <c r="E52" s="82"/>
      <c r="F52" s="82"/>
      <c r="G52" s="82"/>
      <c r="H52" s="82"/>
      <c r="I52" s="82"/>
      <c r="J52" s="82"/>
      <c r="K52" s="82"/>
    </row>
    <row r="53" spans="2:11" x14ac:dyDescent="0.2">
      <c r="B53" s="133"/>
      <c r="D53" s="82"/>
      <c r="E53" s="82"/>
      <c r="F53" s="82"/>
      <c r="G53" s="82"/>
      <c r="H53" s="82"/>
      <c r="I53" s="82"/>
      <c r="J53" s="82"/>
      <c r="K53" s="82"/>
    </row>
    <row r="54" spans="2:11" x14ac:dyDescent="0.2">
      <c r="B54" s="138"/>
      <c r="D54" s="82"/>
      <c r="E54" s="82"/>
      <c r="F54" s="82"/>
      <c r="G54" s="82"/>
      <c r="H54" s="82"/>
      <c r="I54" s="82"/>
      <c r="J54" s="82"/>
      <c r="K54" s="82"/>
    </row>
    <row r="55" spans="2:11" x14ac:dyDescent="0.2">
      <c r="B55" s="138"/>
      <c r="D55" s="82"/>
      <c r="E55" s="82"/>
      <c r="F55" s="82"/>
      <c r="G55" s="82"/>
      <c r="H55" s="82"/>
      <c r="I55" s="82"/>
      <c r="J55" s="82"/>
      <c r="K55" s="82"/>
    </row>
    <row r="56" spans="2:11" x14ac:dyDescent="0.2">
      <c r="B56" s="133"/>
      <c r="D56" s="82"/>
      <c r="E56" s="82"/>
      <c r="F56" s="82"/>
      <c r="G56" s="82"/>
      <c r="H56" s="82"/>
      <c r="I56" s="82"/>
      <c r="J56" s="82"/>
      <c r="K56" s="82"/>
    </row>
    <row r="57" spans="2:11" x14ac:dyDescent="0.2">
      <c r="B57" s="138"/>
      <c r="D57" s="82"/>
      <c r="E57" s="82"/>
      <c r="F57" s="82"/>
      <c r="G57" s="82"/>
      <c r="H57" s="82"/>
      <c r="I57" s="82"/>
      <c r="J57" s="82"/>
      <c r="K57" s="82"/>
    </row>
    <row r="58" spans="2:11" x14ac:dyDescent="0.2">
      <c r="B58" s="138"/>
      <c r="D58" s="82"/>
      <c r="E58" s="82"/>
      <c r="F58" s="82"/>
      <c r="G58" s="82"/>
      <c r="H58" s="82"/>
      <c r="I58" s="82"/>
      <c r="J58" s="82"/>
      <c r="K58" s="82"/>
    </row>
    <row r="59" spans="2:11" x14ac:dyDescent="0.2">
      <c r="B59" s="138"/>
      <c r="D59" s="82"/>
      <c r="E59" s="82"/>
      <c r="F59" s="82"/>
      <c r="G59" s="82"/>
      <c r="H59" s="82"/>
      <c r="I59" s="82"/>
      <c r="J59" s="82"/>
      <c r="K59" s="82"/>
    </row>
    <row r="60" spans="2:11" x14ac:dyDescent="0.2">
      <c r="B60" s="133"/>
      <c r="D60" s="82"/>
      <c r="E60" s="82"/>
      <c r="F60" s="82"/>
      <c r="G60" s="82"/>
      <c r="H60" s="82"/>
      <c r="I60" s="82"/>
      <c r="J60" s="82"/>
      <c r="K60" s="82"/>
    </row>
    <row r="61" spans="2:11" x14ac:dyDescent="0.2">
      <c r="B61" s="138"/>
      <c r="D61" s="82"/>
      <c r="E61" s="82"/>
      <c r="F61" s="82"/>
      <c r="G61" s="82"/>
      <c r="H61" s="82"/>
      <c r="I61" s="82"/>
      <c r="J61" s="82"/>
      <c r="K61" s="82"/>
    </row>
    <row r="62" spans="2:11" x14ac:dyDescent="0.2">
      <c r="B62" s="133"/>
      <c r="D62" s="82"/>
      <c r="E62" s="82"/>
      <c r="F62" s="82"/>
      <c r="G62" s="82"/>
      <c r="H62" s="82"/>
      <c r="I62" s="82"/>
      <c r="J62" s="82"/>
      <c r="K62" s="156"/>
    </row>
    <row r="63" spans="2:11" x14ac:dyDescent="0.2">
      <c r="B63" s="64"/>
      <c r="D63" s="82"/>
      <c r="E63" s="82"/>
      <c r="F63" s="82"/>
      <c r="G63" s="82"/>
      <c r="H63" s="82"/>
      <c r="I63" s="82"/>
      <c r="J63" s="82"/>
    </row>
    <row r="64" spans="2:11" x14ac:dyDescent="0.2">
      <c r="B64" s="133"/>
      <c r="D64" s="156"/>
      <c r="E64" s="156"/>
      <c r="F64" s="156"/>
      <c r="G64" s="156"/>
      <c r="H64" s="156"/>
      <c r="I64" s="156"/>
      <c r="J64" s="156"/>
    </row>
    <row r="65" spans="2:10" x14ac:dyDescent="0.2">
      <c r="B65" s="133"/>
      <c r="D65" s="156"/>
      <c r="E65" s="156"/>
      <c r="F65" s="156"/>
      <c r="G65" s="156"/>
      <c r="H65" s="156"/>
      <c r="I65" s="156"/>
      <c r="J65" s="156"/>
    </row>
    <row r="66" spans="2:10" x14ac:dyDescent="0.2">
      <c r="B66" s="133"/>
      <c r="D66" s="156"/>
      <c r="E66" s="156"/>
      <c r="F66" s="156"/>
      <c r="G66" s="156"/>
      <c r="H66" s="156"/>
      <c r="I66" s="156"/>
      <c r="J66" s="156"/>
    </row>
  </sheetData>
  <mergeCells count="7">
    <mergeCell ref="B41:N41"/>
    <mergeCell ref="D4:H4"/>
    <mergeCell ref="J4:N4"/>
    <mergeCell ref="B37:N37"/>
    <mergeCell ref="B38:N38"/>
    <mergeCell ref="B39:K39"/>
    <mergeCell ref="B40:N40"/>
  </mergeCells>
  <printOptions horizontalCentered="1" verticalCentered="1"/>
  <pageMargins left="0.23622047244094491" right="0.23622047244094491" top="0.15748031496062992" bottom="0.15748031496062992" header="0.31496062992125984" footer="0.31496062992125984"/>
  <pageSetup paperSize="9" scale="61"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D28"/>
  <sheetViews>
    <sheetView showGridLines="0" zoomScaleNormal="100" zoomScaleSheetLayoutView="110" workbookViewId="0"/>
  </sheetViews>
  <sheetFormatPr baseColWidth="10" defaultRowHeight="12.75" x14ac:dyDescent="0.2"/>
  <cols>
    <col min="1" max="1" width="3.375" style="89" customWidth="1"/>
    <col min="2" max="2" width="48.5" style="89" bestFit="1" customWidth="1"/>
    <col min="3" max="3" width="18" style="89" customWidth="1"/>
    <col min="4" max="4" width="12.375" style="92" bestFit="1" customWidth="1"/>
    <col min="5" max="5" width="2.625" style="89" customWidth="1"/>
    <col min="6" max="16384" width="11" style="89"/>
  </cols>
  <sheetData>
    <row r="2" spans="2:4" x14ac:dyDescent="0.2">
      <c r="B2" s="196" t="s">
        <v>27</v>
      </c>
      <c r="C2" s="196"/>
      <c r="D2" s="117"/>
    </row>
    <row r="3" spans="2:4" x14ac:dyDescent="0.2">
      <c r="B3" s="196" t="s">
        <v>345</v>
      </c>
      <c r="C3" s="196"/>
      <c r="D3" s="122"/>
    </row>
    <row r="4" spans="2:4" x14ac:dyDescent="0.2">
      <c r="B4" s="210" t="s">
        <v>29</v>
      </c>
      <c r="C4" s="210"/>
      <c r="D4" s="653"/>
    </row>
    <row r="5" spans="2:4" x14ac:dyDescent="0.2">
      <c r="B5" s="727"/>
      <c r="C5" s="654" t="s">
        <v>545</v>
      </c>
      <c r="D5" s="654" t="s">
        <v>508</v>
      </c>
    </row>
    <row r="6" spans="2:4" x14ac:dyDescent="0.2">
      <c r="D6" s="476"/>
    </row>
    <row r="7" spans="2:4" ht="7.5" customHeight="1" x14ac:dyDescent="0.2">
      <c r="B7" s="62"/>
      <c r="C7" s="62"/>
      <c r="D7" s="62"/>
    </row>
    <row r="8" spans="2:4" ht="15" customHeight="1" x14ac:dyDescent="0.2">
      <c r="B8" s="229" t="s">
        <v>317</v>
      </c>
      <c r="C8" s="217">
        <v>45612</v>
      </c>
      <c r="D8" s="68">
        <v>46332</v>
      </c>
    </row>
    <row r="9" spans="2:4" ht="15" customHeight="1" x14ac:dyDescent="0.2">
      <c r="B9" s="655" t="s">
        <v>318</v>
      </c>
      <c r="C9" s="217">
        <v>14749</v>
      </c>
      <c r="D9" s="68">
        <v>9414</v>
      </c>
    </row>
    <row r="10" spans="2:4" ht="15" customHeight="1" x14ac:dyDescent="0.2">
      <c r="B10" s="243" t="s">
        <v>346</v>
      </c>
      <c r="C10" s="135">
        <v>60361</v>
      </c>
      <c r="D10" s="65">
        <v>55746</v>
      </c>
    </row>
    <row r="11" spans="2:4" ht="15" customHeight="1" x14ac:dyDescent="0.2">
      <c r="B11" s="229" t="s">
        <v>109</v>
      </c>
      <c r="C11" s="217">
        <v>-3736</v>
      </c>
      <c r="D11" s="68">
        <v>-5192</v>
      </c>
    </row>
    <row r="12" spans="2:4" ht="15" customHeight="1" x14ac:dyDescent="0.2">
      <c r="B12" s="229" t="s">
        <v>347</v>
      </c>
      <c r="C12" s="217">
        <v>-2954</v>
      </c>
      <c r="D12" s="68">
        <v>-2154</v>
      </c>
    </row>
    <row r="13" spans="2:4" ht="15" customHeight="1" x14ac:dyDescent="0.2">
      <c r="B13" s="229" t="s">
        <v>348</v>
      </c>
      <c r="C13" s="217">
        <v>-5048</v>
      </c>
      <c r="D13" s="68">
        <v>-2812</v>
      </c>
    </row>
    <row r="14" spans="2:4" ht="15" customHeight="1" x14ac:dyDescent="0.2">
      <c r="B14" s="229" t="s">
        <v>349</v>
      </c>
      <c r="C14" s="217">
        <v>749</v>
      </c>
      <c r="D14" s="68">
        <v>708</v>
      </c>
    </row>
    <row r="15" spans="2:4" ht="15" customHeight="1" x14ac:dyDescent="0.2">
      <c r="B15" s="229" t="s">
        <v>350</v>
      </c>
      <c r="C15" s="217">
        <v>449</v>
      </c>
      <c r="D15" s="68">
        <v>111</v>
      </c>
    </row>
    <row r="16" spans="2:4" ht="15" customHeight="1" x14ac:dyDescent="0.2">
      <c r="B16" s="229" t="s">
        <v>351</v>
      </c>
      <c r="C16" s="217">
        <v>-524</v>
      </c>
      <c r="D16" s="68">
        <v>-1516</v>
      </c>
    </row>
    <row r="17" spans="2:4" ht="15" customHeight="1" x14ac:dyDescent="0.2">
      <c r="B17" s="229" t="s">
        <v>463</v>
      </c>
      <c r="C17" s="217">
        <v>-702</v>
      </c>
      <c r="D17" s="68">
        <v>-661</v>
      </c>
    </row>
    <row r="18" spans="2:4" ht="15" customHeight="1" x14ac:dyDescent="0.2">
      <c r="B18" s="243" t="s">
        <v>124</v>
      </c>
      <c r="C18" s="135">
        <v>48595</v>
      </c>
      <c r="D18" s="65">
        <v>44230</v>
      </c>
    </row>
    <row r="19" spans="2:4" ht="15" customHeight="1" x14ac:dyDescent="0.2">
      <c r="B19" s="229" t="s">
        <v>352</v>
      </c>
      <c r="C19" s="217">
        <v>6839</v>
      </c>
      <c r="D19" s="68">
        <v>6578</v>
      </c>
    </row>
    <row r="20" spans="2:4" ht="15" customHeight="1" x14ac:dyDescent="0.2">
      <c r="B20" s="229" t="s">
        <v>353</v>
      </c>
      <c r="C20" s="217">
        <v>-749</v>
      </c>
      <c r="D20" s="68">
        <v>-749</v>
      </c>
    </row>
    <row r="21" spans="2:4" ht="15" customHeight="1" x14ac:dyDescent="0.2">
      <c r="B21" s="229" t="s">
        <v>354</v>
      </c>
      <c r="C21" s="217">
        <v>-1569</v>
      </c>
      <c r="D21" s="68">
        <v>-1533</v>
      </c>
    </row>
    <row r="22" spans="2:4" ht="15" customHeight="1" x14ac:dyDescent="0.2">
      <c r="B22" s="243" t="s">
        <v>355</v>
      </c>
      <c r="C22" s="135">
        <v>4521</v>
      </c>
      <c r="D22" s="65">
        <v>4295</v>
      </c>
    </row>
    <row r="23" spans="2:4" ht="15" customHeight="1" x14ac:dyDescent="0.2">
      <c r="B23" s="243" t="s">
        <v>356</v>
      </c>
      <c r="C23" s="135">
        <v>53116</v>
      </c>
      <c r="D23" s="65">
        <v>48526</v>
      </c>
    </row>
    <row r="24" spans="2:4" ht="15" customHeight="1" x14ac:dyDescent="0.2">
      <c r="B24" s="243" t="s">
        <v>335</v>
      </c>
      <c r="C24" s="955" t="s">
        <v>578</v>
      </c>
      <c r="D24" s="647">
        <v>2.66</v>
      </c>
    </row>
    <row r="25" spans="2:4" ht="6.75" customHeight="1" x14ac:dyDescent="0.2">
      <c r="B25" s="189"/>
      <c r="C25" s="189"/>
      <c r="D25" s="72"/>
    </row>
    <row r="26" spans="2:4" x14ac:dyDescent="0.2">
      <c r="D26" s="89"/>
    </row>
    <row r="27" spans="2:4" x14ac:dyDescent="0.2">
      <c r="B27" s="988" t="s">
        <v>37</v>
      </c>
      <c r="C27" s="988"/>
      <c r="D27" s="974"/>
    </row>
    <row r="28" spans="2:4" ht="42" customHeight="1" x14ac:dyDescent="0.2">
      <c r="B28" s="983" t="s">
        <v>579</v>
      </c>
      <c r="C28" s="983"/>
      <c r="D28" s="983"/>
    </row>
  </sheetData>
  <mergeCells count="2">
    <mergeCell ref="B27:D27"/>
    <mergeCell ref="B28:D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7"/>
  <sheetViews>
    <sheetView showGridLines="0" topLeftCell="A10" zoomScaleNormal="100" zoomScaleSheetLayoutView="100" workbookViewId="0"/>
  </sheetViews>
  <sheetFormatPr baseColWidth="10" defaultRowHeight="12.75" x14ac:dyDescent="0.2"/>
  <cols>
    <col min="1" max="1" width="1.625" style="46" customWidth="1"/>
    <col min="2" max="2" width="7.25" style="92" customWidth="1"/>
    <col min="3" max="3" width="40.375" style="92" customWidth="1"/>
    <col min="4" max="6" width="9.625" style="92" customWidth="1"/>
    <col min="7" max="7" width="10.75" style="92" customWidth="1"/>
    <col min="8" max="8" width="1.625" style="92" customWidth="1"/>
    <col min="9" max="9" width="11.625" style="92" customWidth="1"/>
    <col min="10" max="10" width="10.5" style="92" customWidth="1"/>
    <col min="11" max="11" width="9.875" style="92" customWidth="1"/>
    <col min="12" max="12" width="10.375" style="92" customWidth="1"/>
    <col min="13" max="13" width="1.625" style="92" customWidth="1"/>
    <col min="14" max="16384" width="11" style="50"/>
  </cols>
  <sheetData>
    <row r="1" spans="1:13" ht="12.95" customHeight="1" x14ac:dyDescent="0.2">
      <c r="A1" s="90"/>
      <c r="B1" s="979" t="s">
        <v>27</v>
      </c>
      <c r="C1" s="979"/>
      <c r="D1" s="49"/>
      <c r="E1" s="49"/>
      <c r="F1" s="49"/>
      <c r="G1" s="49"/>
      <c r="H1" s="49"/>
      <c r="I1" s="49"/>
      <c r="J1" s="642"/>
      <c r="K1" s="642"/>
      <c r="L1" s="49"/>
      <c r="M1" s="248"/>
    </row>
    <row r="2" spans="1:13" ht="12.95" customHeight="1" x14ac:dyDescent="0.2">
      <c r="A2" s="90"/>
      <c r="B2" s="979" t="s">
        <v>331</v>
      </c>
      <c r="C2" s="979"/>
      <c r="D2" s="49"/>
      <c r="E2" s="121"/>
      <c r="F2" s="49"/>
      <c r="G2" s="222"/>
      <c r="H2" s="49"/>
      <c r="I2" s="49"/>
      <c r="J2" s="49"/>
      <c r="K2" s="49"/>
      <c r="L2" s="49"/>
      <c r="M2" s="248"/>
    </row>
    <row r="3" spans="1:13" ht="14.1" customHeight="1" x14ac:dyDescent="0.2">
      <c r="A3" s="90"/>
      <c r="B3" s="163" t="s">
        <v>29</v>
      </c>
      <c r="C3" s="163"/>
      <c r="D3" s="49"/>
      <c r="E3" s="49"/>
      <c r="F3" s="49"/>
      <c r="G3" s="49"/>
      <c r="H3" s="49"/>
      <c r="I3" s="49"/>
      <c r="J3" s="49"/>
      <c r="K3" s="49"/>
      <c r="L3" s="49"/>
      <c r="M3" s="248"/>
    </row>
    <row r="4" spans="1:13" ht="15" customHeight="1" x14ac:dyDescent="0.2">
      <c r="A4" s="54"/>
      <c r="B4" s="79"/>
      <c r="C4" s="79"/>
      <c r="D4" s="972">
        <v>2016</v>
      </c>
      <c r="E4" s="972"/>
      <c r="F4" s="972"/>
      <c r="G4" s="972"/>
      <c r="H4" s="79"/>
      <c r="I4" s="972">
        <v>2017</v>
      </c>
      <c r="J4" s="972"/>
      <c r="K4" s="972"/>
      <c r="L4" s="972"/>
      <c r="M4" s="56"/>
    </row>
    <row r="5" spans="1:13" ht="3.95" customHeight="1" x14ac:dyDescent="0.2">
      <c r="A5" s="54"/>
      <c r="B5" s="208"/>
      <c r="C5" s="208"/>
      <c r="D5" s="209"/>
      <c r="E5" s="209"/>
      <c r="F5" s="209"/>
      <c r="G5" s="209"/>
      <c r="H5" s="79"/>
      <c r="I5" s="79"/>
      <c r="J5" s="209"/>
      <c r="K5" s="209"/>
      <c r="L5" s="209"/>
      <c r="M5" s="56"/>
    </row>
    <row r="6" spans="1:13" ht="15" customHeight="1" x14ac:dyDescent="0.2">
      <c r="A6" s="59"/>
      <c r="B6" s="211"/>
      <c r="C6" s="211"/>
      <c r="D6" s="717" t="s">
        <v>60</v>
      </c>
      <c r="E6" s="717" t="s">
        <v>126</v>
      </c>
      <c r="F6" s="717" t="s">
        <v>127</v>
      </c>
      <c r="G6" s="656" t="s">
        <v>64</v>
      </c>
      <c r="H6" s="232"/>
      <c r="I6" s="717" t="s">
        <v>60</v>
      </c>
      <c r="J6" s="717" t="s">
        <v>126</v>
      </c>
      <c r="K6" s="717" t="s">
        <v>127</v>
      </c>
      <c r="L6" s="656" t="s">
        <v>64</v>
      </c>
      <c r="M6" s="127"/>
    </row>
    <row r="7" spans="1:13" ht="5.0999999999999996" customHeight="1" x14ac:dyDescent="0.2">
      <c r="A7" s="59"/>
      <c r="B7" s="211"/>
      <c r="C7" s="211"/>
      <c r="D7" s="249"/>
      <c r="E7" s="249"/>
      <c r="F7" s="249"/>
      <c r="G7" s="226"/>
      <c r="H7" s="227"/>
      <c r="I7" s="249"/>
      <c r="J7" s="249"/>
      <c r="K7" s="249"/>
      <c r="L7" s="226"/>
      <c r="M7" s="127"/>
    </row>
    <row r="8" spans="1:13" ht="5.0999999999999996" customHeight="1" x14ac:dyDescent="0.2">
      <c r="A8" s="52"/>
      <c r="B8" s="214"/>
      <c r="C8" s="214"/>
      <c r="D8" s="216"/>
      <c r="E8" s="216"/>
      <c r="F8" s="216"/>
      <c r="G8" s="216"/>
      <c r="H8" s="228"/>
      <c r="I8" s="216"/>
      <c r="J8" s="216"/>
      <c r="K8" s="216"/>
      <c r="L8" s="216"/>
      <c r="M8" s="53"/>
    </row>
    <row r="9" spans="1:13" ht="14.1" customHeight="1" x14ac:dyDescent="0.2">
      <c r="A9" s="63"/>
      <c r="B9" s="243" t="s">
        <v>332</v>
      </c>
      <c r="C9" s="243" t="s">
        <v>124</v>
      </c>
      <c r="D9" s="86">
        <v>50099</v>
      </c>
      <c r="E9" s="86">
        <v>52193</v>
      </c>
      <c r="F9" s="86">
        <v>49593</v>
      </c>
      <c r="G9" s="65">
        <v>48595</v>
      </c>
      <c r="H9" s="4"/>
      <c r="I9" s="86">
        <v>48766</v>
      </c>
      <c r="J9" s="86">
        <v>48487</v>
      </c>
      <c r="K9" s="86">
        <v>47222</v>
      </c>
      <c r="L9" s="65">
        <v>44230</v>
      </c>
      <c r="M9" s="74"/>
    </row>
    <row r="10" spans="1:13" ht="14.1" customHeight="1" x14ac:dyDescent="0.2">
      <c r="A10" s="250"/>
      <c r="B10" s="243" t="s">
        <v>136</v>
      </c>
      <c r="C10" s="243" t="s">
        <v>336</v>
      </c>
      <c r="D10" s="86">
        <v>12996</v>
      </c>
      <c r="E10" s="86">
        <v>12696</v>
      </c>
      <c r="F10" s="86">
        <v>12653</v>
      </c>
      <c r="G10" s="65">
        <v>15118</v>
      </c>
      <c r="H10" s="4"/>
      <c r="I10" s="86">
        <v>15301</v>
      </c>
      <c r="J10" s="86">
        <v>15541</v>
      </c>
      <c r="K10" s="86">
        <v>15461</v>
      </c>
      <c r="L10" s="65">
        <v>16187</v>
      </c>
      <c r="M10" s="207"/>
    </row>
    <row r="11" spans="1:13" ht="14.1" customHeight="1" x14ac:dyDescent="0.2">
      <c r="A11" s="250"/>
      <c r="B11" s="243" t="s">
        <v>340</v>
      </c>
      <c r="C11" s="243" t="s">
        <v>337</v>
      </c>
      <c r="D11" s="86">
        <v>3748</v>
      </c>
      <c r="E11" s="86">
        <v>3727</v>
      </c>
      <c r="F11" s="86">
        <v>3711</v>
      </c>
      <c r="G11" s="65">
        <v>1372</v>
      </c>
      <c r="H11" s="4"/>
      <c r="I11" s="86">
        <v>1432</v>
      </c>
      <c r="J11" s="86">
        <v>1426</v>
      </c>
      <c r="K11" s="86">
        <v>1402</v>
      </c>
      <c r="L11" s="65">
        <v>469</v>
      </c>
      <c r="M11" s="207"/>
    </row>
    <row r="12" spans="1:13" ht="14.1" customHeight="1" x14ac:dyDescent="0.2">
      <c r="A12" s="63"/>
      <c r="B12" s="229"/>
      <c r="C12" s="231" t="s">
        <v>343</v>
      </c>
      <c r="D12" s="184">
        <v>50</v>
      </c>
      <c r="E12" s="184" t="s">
        <v>35</v>
      </c>
      <c r="F12" s="184" t="s">
        <v>35</v>
      </c>
      <c r="G12" s="68">
        <v>-29</v>
      </c>
      <c r="H12" s="230"/>
      <c r="I12" s="184">
        <v>-35</v>
      </c>
      <c r="J12" s="184">
        <v>-20</v>
      </c>
      <c r="K12" s="184">
        <v>-10</v>
      </c>
      <c r="L12" s="68">
        <v>11</v>
      </c>
      <c r="M12" s="74"/>
    </row>
    <row r="13" spans="1:13" ht="14.1" customHeight="1" x14ac:dyDescent="0.2">
      <c r="A13" s="250"/>
      <c r="B13" s="229"/>
      <c r="C13" s="231" t="s">
        <v>338</v>
      </c>
      <c r="D13" s="184">
        <v>104</v>
      </c>
      <c r="E13" s="184">
        <v>104</v>
      </c>
      <c r="F13" s="184">
        <v>104</v>
      </c>
      <c r="G13" s="68">
        <v>215</v>
      </c>
      <c r="H13" s="230"/>
      <c r="I13" s="184">
        <v>215</v>
      </c>
      <c r="J13" s="184">
        <v>215</v>
      </c>
      <c r="K13" s="184">
        <v>215</v>
      </c>
      <c r="L13" s="669">
        <v>0</v>
      </c>
      <c r="M13" s="207"/>
    </row>
    <row r="14" spans="1:13" ht="14.1" customHeight="1" x14ac:dyDescent="0.2">
      <c r="A14" s="63"/>
      <c r="B14" s="229"/>
      <c r="C14" s="231" t="s">
        <v>200</v>
      </c>
      <c r="D14" s="184">
        <v>3239</v>
      </c>
      <c r="E14" s="184">
        <v>3268</v>
      </c>
      <c r="F14" s="184">
        <v>3236</v>
      </c>
      <c r="G14" s="68">
        <v>1380</v>
      </c>
      <c r="H14" s="230"/>
      <c r="I14" s="184">
        <v>1446</v>
      </c>
      <c r="J14" s="184">
        <v>1425</v>
      </c>
      <c r="K14" s="184">
        <v>1407</v>
      </c>
      <c r="L14" s="68">
        <v>340</v>
      </c>
      <c r="M14" s="74"/>
    </row>
    <row r="15" spans="1:13" ht="14.1" customHeight="1" x14ac:dyDescent="0.2">
      <c r="A15" s="250"/>
      <c r="B15" s="229"/>
      <c r="C15" s="231" t="s">
        <v>339</v>
      </c>
      <c r="D15" s="184">
        <v>30</v>
      </c>
      <c r="E15" s="184">
        <v>30</v>
      </c>
      <c r="F15" s="184">
        <v>30</v>
      </c>
      <c r="G15" s="68">
        <v>18</v>
      </c>
      <c r="H15" s="230"/>
      <c r="I15" s="184">
        <v>18</v>
      </c>
      <c r="J15" s="184">
        <v>18</v>
      </c>
      <c r="K15" s="184">
        <v>18</v>
      </c>
      <c r="L15" s="68">
        <v>13</v>
      </c>
      <c r="M15" s="207"/>
    </row>
    <row r="16" spans="1:13" ht="14.1" customHeight="1" x14ac:dyDescent="0.2">
      <c r="A16" s="250"/>
      <c r="B16" s="229"/>
      <c r="C16" s="650" t="s">
        <v>341</v>
      </c>
      <c r="D16" s="184">
        <v>325</v>
      </c>
      <c r="E16" s="672">
        <v>325</v>
      </c>
      <c r="F16" s="672">
        <v>325</v>
      </c>
      <c r="G16" s="669">
        <v>0</v>
      </c>
      <c r="H16" s="230"/>
      <c r="I16" s="668">
        <v>0</v>
      </c>
      <c r="J16" s="668">
        <v>0</v>
      </c>
      <c r="K16" s="668">
        <v>0</v>
      </c>
      <c r="L16" s="669">
        <v>0</v>
      </c>
      <c r="M16" s="207"/>
    </row>
    <row r="17" spans="1:13" ht="14.1" customHeight="1" x14ac:dyDescent="0.2">
      <c r="A17" s="250"/>
      <c r="B17" s="229"/>
      <c r="C17" s="650" t="s">
        <v>205</v>
      </c>
      <c r="D17" s="184" t="s">
        <v>35</v>
      </c>
      <c r="E17" s="184" t="s">
        <v>35</v>
      </c>
      <c r="F17" s="184">
        <v>16</v>
      </c>
      <c r="G17" s="68">
        <v>-212</v>
      </c>
      <c r="H17" s="230"/>
      <c r="I17" s="184">
        <v>-212</v>
      </c>
      <c r="J17" s="184">
        <v>-212</v>
      </c>
      <c r="K17" s="184">
        <v>-228</v>
      </c>
      <c r="L17" s="669">
        <v>0</v>
      </c>
      <c r="M17" s="207"/>
    </row>
    <row r="18" spans="1:13" ht="14.1" customHeight="1" x14ac:dyDescent="0.2">
      <c r="A18" s="250"/>
      <c r="B18" s="229"/>
      <c r="C18" s="650" t="s">
        <v>570</v>
      </c>
      <c r="D18" s="668">
        <v>0</v>
      </c>
      <c r="E18" s="668">
        <v>0</v>
      </c>
      <c r="F18" s="668">
        <v>0</v>
      </c>
      <c r="G18" s="669">
        <v>0</v>
      </c>
      <c r="H18" s="921"/>
      <c r="I18" s="668">
        <v>0</v>
      </c>
      <c r="J18" s="668">
        <v>0</v>
      </c>
      <c r="K18" s="668">
        <v>0</v>
      </c>
      <c r="L18" s="68">
        <v>-2</v>
      </c>
      <c r="M18" s="207"/>
    </row>
    <row r="19" spans="1:13" ht="14.1" customHeight="1" x14ac:dyDescent="0.2">
      <c r="A19" s="250"/>
      <c r="B19" s="229"/>
      <c r="C19" s="650" t="s">
        <v>509</v>
      </c>
      <c r="D19" s="668">
        <v>0</v>
      </c>
      <c r="E19" s="668">
        <v>0</v>
      </c>
      <c r="F19" s="668">
        <v>0</v>
      </c>
      <c r="G19" s="669">
        <v>0</v>
      </c>
      <c r="H19" s="921"/>
      <c r="I19" s="668">
        <v>0</v>
      </c>
      <c r="J19" s="668">
        <v>0</v>
      </c>
      <c r="K19" s="668">
        <v>0</v>
      </c>
      <c r="L19" s="68">
        <v>107</v>
      </c>
      <c r="M19" s="207"/>
    </row>
    <row r="20" spans="1:13" ht="14.1" customHeight="1" x14ac:dyDescent="0.2">
      <c r="A20" s="52"/>
      <c r="B20" s="243" t="s">
        <v>333</v>
      </c>
      <c r="C20" s="243" t="s">
        <v>375</v>
      </c>
      <c r="D20" s="86">
        <v>16744</v>
      </c>
      <c r="E20" s="86">
        <v>16423</v>
      </c>
      <c r="F20" s="86">
        <v>16364</v>
      </c>
      <c r="G20" s="65">
        <v>16490</v>
      </c>
      <c r="H20" s="4"/>
      <c r="I20" s="86">
        <v>16733</v>
      </c>
      <c r="J20" s="86">
        <v>16967</v>
      </c>
      <c r="K20" s="86">
        <v>16863</v>
      </c>
      <c r="L20" s="65">
        <v>16656</v>
      </c>
      <c r="M20" s="53"/>
    </row>
    <row r="21" spans="1:13" ht="14.1" customHeight="1" x14ac:dyDescent="0.2">
      <c r="A21" s="63"/>
      <c r="B21" s="243" t="s">
        <v>334</v>
      </c>
      <c r="C21" s="243" t="s">
        <v>335</v>
      </c>
      <c r="D21" s="648">
        <v>2.9920568561872898</v>
      </c>
      <c r="E21" s="648">
        <v>3.1780429884917494</v>
      </c>
      <c r="F21" s="648">
        <v>3.0306159863114153</v>
      </c>
      <c r="G21" s="647">
        <v>2.95</v>
      </c>
      <c r="H21" s="4"/>
      <c r="I21" s="648" t="s">
        <v>458</v>
      </c>
      <c r="J21" s="648" t="s">
        <v>468</v>
      </c>
      <c r="K21" s="648">
        <v>2.8003388840727745</v>
      </c>
      <c r="L21" s="647">
        <v>2.66</v>
      </c>
      <c r="M21" s="252"/>
    </row>
    <row r="22" spans="1:13" ht="6" customHeight="1" x14ac:dyDescent="0.2">
      <c r="A22" s="52"/>
      <c r="B22" s="245"/>
      <c r="C22" s="245"/>
      <c r="D22" s="100"/>
      <c r="E22" s="100"/>
      <c r="F22" s="100"/>
      <c r="G22" s="100"/>
      <c r="H22" s="100"/>
      <c r="I22" s="100"/>
      <c r="J22" s="100"/>
      <c r="K22" s="100"/>
      <c r="L22" s="100"/>
      <c r="M22" s="53"/>
    </row>
    <row r="23" spans="1:13" ht="6" customHeight="1" x14ac:dyDescent="0.2">
      <c r="A23" s="89"/>
      <c r="B23" s="1"/>
      <c r="C23" s="1"/>
      <c r="D23" s="103"/>
      <c r="E23" s="1"/>
      <c r="F23" s="213"/>
      <c r="G23" s="1"/>
      <c r="H23" s="1"/>
      <c r="I23" s="103"/>
      <c r="J23" s="213"/>
      <c r="K23" s="1"/>
      <c r="L23" s="1"/>
      <c r="M23" s="46"/>
    </row>
    <row r="24" spans="1:13" ht="14.25" customHeight="1" x14ac:dyDescent="0.2">
      <c r="A24" s="89"/>
      <c r="B24" s="528" t="s">
        <v>149</v>
      </c>
      <c r="C24" s="528"/>
      <c r="D24" s="528"/>
      <c r="E24" s="528"/>
      <c r="F24" s="528"/>
      <c r="G24" s="867"/>
      <c r="H24" s="867"/>
      <c r="I24" s="867"/>
      <c r="J24" s="867"/>
      <c r="K24" s="649"/>
      <c r="L24" s="649"/>
      <c r="M24" s="46"/>
    </row>
    <row r="25" spans="1:13" ht="28.5" customHeight="1" x14ac:dyDescent="0.2">
      <c r="A25" s="89"/>
      <c r="B25" s="983" t="s">
        <v>579</v>
      </c>
      <c r="C25" s="983"/>
      <c r="D25" s="983"/>
      <c r="E25" s="983"/>
      <c r="F25" s="983"/>
      <c r="G25" s="983"/>
      <c r="H25" s="983"/>
      <c r="I25" s="983"/>
      <c r="J25" s="983"/>
      <c r="K25" s="983"/>
      <c r="L25" s="983"/>
      <c r="M25" s="46"/>
    </row>
    <row r="26" spans="1:13" x14ac:dyDescent="0.2">
      <c r="A26" s="89"/>
      <c r="B26" s="993"/>
      <c r="C26" s="993"/>
      <c r="D26" s="993"/>
      <c r="E26" s="993"/>
      <c r="F26" s="993"/>
      <c r="G26" s="993"/>
      <c r="H26" s="993"/>
      <c r="I26" s="993"/>
      <c r="J26" s="825"/>
      <c r="K26" s="825"/>
      <c r="L26" s="825"/>
      <c r="M26" s="46"/>
    </row>
    <row r="27" spans="1:13" x14ac:dyDescent="0.2">
      <c r="A27" s="89"/>
      <c r="B27" s="161"/>
      <c r="C27" s="646"/>
      <c r="D27" s="157"/>
      <c r="E27" s="157"/>
      <c r="F27" s="157"/>
      <c r="G27" s="157"/>
      <c r="H27" s="157"/>
      <c r="I27" s="157"/>
      <c r="J27" s="157"/>
      <c r="K27" s="157"/>
      <c r="L27" s="157"/>
      <c r="M27" s="46"/>
    </row>
  </sheetData>
  <mergeCells count="6">
    <mergeCell ref="B26:I26"/>
    <mergeCell ref="B1:C1"/>
    <mergeCell ref="B2:C2"/>
    <mergeCell ref="D4:G4"/>
    <mergeCell ref="I4:L4"/>
    <mergeCell ref="B25:L25"/>
  </mergeCells>
  <printOptions horizontalCentered="1" verticalCentered="1"/>
  <pageMargins left="0.23622047244094491" right="0.23622047244094491" top="0.15748031496062992" bottom="0.15748031496062992" header="0.31496062992125984" footer="0.31496062992125984"/>
  <pageSetup paperSize="9" scale="94"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8"/>
  <sheetViews>
    <sheetView showGridLines="0" zoomScaleNormal="100" zoomScaleSheetLayoutView="100" workbookViewId="0"/>
  </sheetViews>
  <sheetFormatPr baseColWidth="10" defaultRowHeight="12.75" x14ac:dyDescent="0.2"/>
  <cols>
    <col min="1" max="1" width="1.625" style="46" customWidth="1"/>
    <col min="2" max="2" width="7.25" style="92" customWidth="1"/>
    <col min="3" max="3" width="71.25" style="92" customWidth="1"/>
    <col min="4" max="6" width="9.625" style="92" customWidth="1"/>
    <col min="7" max="7" width="10.25" style="92" customWidth="1"/>
    <col min="8" max="8" width="1.625" style="92" customWidth="1"/>
    <col min="9" max="9" width="11.375" style="92" customWidth="1"/>
    <col min="10" max="10" width="10.5" style="92" customWidth="1"/>
    <col min="11" max="11" width="10" style="92" customWidth="1"/>
    <col min="12" max="12" width="10.125" style="92" customWidth="1"/>
    <col min="13" max="13" width="1.625" style="92" customWidth="1"/>
    <col min="14" max="16384" width="11" style="50"/>
  </cols>
  <sheetData>
    <row r="1" spans="1:13" ht="12.95" customHeight="1" x14ac:dyDescent="0.2">
      <c r="A1" s="90"/>
      <c r="B1" s="979" t="s">
        <v>27</v>
      </c>
      <c r="C1" s="979"/>
      <c r="D1" s="49"/>
      <c r="E1" s="49"/>
      <c r="F1" s="49"/>
      <c r="G1" s="49"/>
      <c r="H1" s="49"/>
      <c r="I1" s="49"/>
      <c r="J1" s="642"/>
      <c r="K1" s="642"/>
      <c r="L1" s="49"/>
      <c r="M1" s="248"/>
    </row>
    <row r="2" spans="1:13" ht="12.95" customHeight="1" x14ac:dyDescent="0.2">
      <c r="A2" s="90"/>
      <c r="B2" s="979" t="s">
        <v>362</v>
      </c>
      <c r="C2" s="979"/>
      <c r="D2" s="49"/>
      <c r="E2" s="121"/>
      <c r="F2" s="49"/>
      <c r="G2" s="222"/>
      <c r="H2" s="49"/>
      <c r="I2" s="49"/>
      <c r="J2" s="49"/>
      <c r="K2" s="49"/>
      <c r="L2" s="49"/>
      <c r="M2" s="248"/>
    </row>
    <row r="3" spans="1:13" ht="14.1" customHeight="1" x14ac:dyDescent="0.2">
      <c r="A3" s="90"/>
      <c r="B3" s="163" t="s">
        <v>29</v>
      </c>
      <c r="C3" s="163"/>
      <c r="D3" s="49"/>
      <c r="E3" s="49"/>
      <c r="F3" s="49"/>
      <c r="G3" s="49"/>
      <c r="H3" s="49"/>
      <c r="I3" s="49"/>
      <c r="J3" s="49"/>
      <c r="K3" s="49"/>
      <c r="L3" s="49"/>
      <c r="M3" s="248"/>
    </row>
    <row r="4" spans="1:13" ht="15" customHeight="1" x14ac:dyDescent="0.2">
      <c r="A4" s="54"/>
      <c r="B4" s="79"/>
      <c r="C4" s="79"/>
      <c r="D4" s="972">
        <v>2016</v>
      </c>
      <c r="E4" s="972"/>
      <c r="F4" s="972"/>
      <c r="G4" s="972"/>
      <c r="H4" s="79"/>
      <c r="I4" s="972">
        <v>2017</v>
      </c>
      <c r="J4" s="972"/>
      <c r="K4" s="972"/>
      <c r="L4" s="972"/>
      <c r="M4" s="56"/>
    </row>
    <row r="5" spans="1:13" ht="3.95" customHeight="1" x14ac:dyDescent="0.2">
      <c r="A5" s="54"/>
      <c r="B5" s="208"/>
      <c r="C5" s="208"/>
      <c r="D5" s="209"/>
      <c r="E5" s="209"/>
      <c r="F5" s="209"/>
      <c r="G5" s="209"/>
      <c r="H5" s="79"/>
      <c r="I5" s="79"/>
      <c r="J5" s="209"/>
      <c r="K5" s="209"/>
      <c r="L5" s="209"/>
      <c r="M5" s="56"/>
    </row>
    <row r="6" spans="1:13" ht="15" customHeight="1" x14ac:dyDescent="0.2">
      <c r="A6" s="59"/>
      <c r="B6" s="211"/>
      <c r="C6" s="211"/>
      <c r="D6" s="717" t="s">
        <v>60</v>
      </c>
      <c r="E6" s="717" t="s">
        <v>126</v>
      </c>
      <c r="F6" s="717" t="s">
        <v>127</v>
      </c>
      <c r="G6" s="656" t="s">
        <v>64</v>
      </c>
      <c r="H6" s="814"/>
      <c r="I6" s="717" t="s">
        <v>60</v>
      </c>
      <c r="J6" s="717" t="s">
        <v>126</v>
      </c>
      <c r="K6" s="717" t="s">
        <v>127</v>
      </c>
      <c r="L6" s="656" t="s">
        <v>64</v>
      </c>
      <c r="M6" s="127"/>
    </row>
    <row r="7" spans="1:13" ht="5.0999999999999996" customHeight="1" x14ac:dyDescent="0.2">
      <c r="A7" s="59"/>
      <c r="B7" s="211"/>
      <c r="C7" s="211"/>
      <c r="D7" s="249"/>
      <c r="E7" s="249"/>
      <c r="F7" s="249"/>
      <c r="G7" s="226"/>
      <c r="H7" s="227"/>
      <c r="I7" s="249"/>
      <c r="J7" s="249"/>
      <c r="K7" s="249"/>
      <c r="L7" s="226"/>
      <c r="M7" s="127"/>
    </row>
    <row r="8" spans="1:13" ht="5.0999999999999996" customHeight="1" x14ac:dyDescent="0.2">
      <c r="A8" s="52"/>
      <c r="B8" s="214"/>
      <c r="C8" s="214"/>
      <c r="D8" s="216"/>
      <c r="E8" s="216"/>
      <c r="F8" s="216"/>
      <c r="G8" s="216"/>
      <c r="H8" s="228"/>
      <c r="I8" s="216"/>
      <c r="J8" s="216"/>
      <c r="K8" s="216"/>
      <c r="L8" s="216"/>
      <c r="M8" s="53"/>
    </row>
    <row r="9" spans="1:13" ht="14.1" customHeight="1" x14ac:dyDescent="0.2">
      <c r="A9" s="63"/>
      <c r="B9" s="243" t="s">
        <v>287</v>
      </c>
      <c r="C9" s="876"/>
      <c r="D9" s="86">
        <v>2207</v>
      </c>
      <c r="E9" s="86">
        <v>5392</v>
      </c>
      <c r="F9" s="86">
        <v>9302</v>
      </c>
      <c r="G9" s="65">
        <v>13338</v>
      </c>
      <c r="H9" s="900"/>
      <c r="I9" s="86">
        <v>2743</v>
      </c>
      <c r="J9" s="86">
        <v>5954</v>
      </c>
      <c r="K9" s="86">
        <v>9863</v>
      </c>
      <c r="L9" s="65">
        <v>13796</v>
      </c>
      <c r="M9" s="74"/>
    </row>
    <row r="10" spans="1:13" ht="14.1" customHeight="1" x14ac:dyDescent="0.2">
      <c r="A10" s="250"/>
      <c r="B10" s="254" t="s">
        <v>474</v>
      </c>
      <c r="C10" s="159"/>
      <c r="D10" s="184">
        <v>-2279</v>
      </c>
      <c r="E10" s="184">
        <v>-4643</v>
      </c>
      <c r="F10" s="184">
        <v>-7229</v>
      </c>
      <c r="G10" s="68">
        <v>-9187</v>
      </c>
      <c r="H10" s="898"/>
      <c r="I10" s="184">
        <v>-2285</v>
      </c>
      <c r="J10" s="184">
        <v>-4405</v>
      </c>
      <c r="K10" s="184">
        <v>-6794</v>
      </c>
      <c r="L10" s="68">
        <v>-8992</v>
      </c>
      <c r="M10" s="207"/>
    </row>
    <row r="11" spans="1:13" ht="14.1" customHeight="1" x14ac:dyDescent="0.2">
      <c r="A11" s="63"/>
      <c r="B11" s="254" t="s">
        <v>361</v>
      </c>
      <c r="C11" s="159"/>
      <c r="D11" s="668">
        <v>0</v>
      </c>
      <c r="E11" s="668">
        <v>0</v>
      </c>
      <c r="F11" s="668">
        <v>0</v>
      </c>
      <c r="G11" s="669">
        <v>0</v>
      </c>
      <c r="H11" s="899"/>
      <c r="I11" s="668">
        <v>0</v>
      </c>
      <c r="J11" s="668">
        <v>0</v>
      </c>
      <c r="K11" s="668">
        <v>0</v>
      </c>
      <c r="L11" s="68">
        <v>2</v>
      </c>
      <c r="M11" s="74"/>
    </row>
    <row r="12" spans="1:13" ht="14.1" customHeight="1" x14ac:dyDescent="0.2">
      <c r="A12" s="250"/>
      <c r="B12" s="254" t="s">
        <v>357</v>
      </c>
      <c r="C12" s="159"/>
      <c r="D12" s="668">
        <v>0</v>
      </c>
      <c r="E12" s="184">
        <v>-264</v>
      </c>
      <c r="F12" s="184">
        <v>-354</v>
      </c>
      <c r="G12" s="68">
        <v>-511</v>
      </c>
      <c r="H12" s="899"/>
      <c r="I12" s="184">
        <v>-21</v>
      </c>
      <c r="J12" s="184">
        <v>-255</v>
      </c>
      <c r="K12" s="184">
        <v>-349</v>
      </c>
      <c r="L12" s="68">
        <v>-555</v>
      </c>
      <c r="M12" s="207"/>
    </row>
    <row r="13" spans="1:13" ht="14.1" customHeight="1" x14ac:dyDescent="0.2">
      <c r="A13" s="63"/>
      <c r="B13" s="254" t="s">
        <v>358</v>
      </c>
      <c r="C13" s="159"/>
      <c r="D13" s="184">
        <v>141</v>
      </c>
      <c r="E13" s="184">
        <v>332</v>
      </c>
      <c r="F13" s="184">
        <v>598</v>
      </c>
      <c r="G13" s="68">
        <v>738</v>
      </c>
      <c r="H13" s="899"/>
      <c r="I13" s="184">
        <v>166</v>
      </c>
      <c r="J13" s="184">
        <v>331</v>
      </c>
      <c r="K13" s="184">
        <v>507</v>
      </c>
      <c r="L13" s="68">
        <v>696</v>
      </c>
      <c r="M13" s="74"/>
    </row>
    <row r="14" spans="1:13" ht="14.1" customHeight="1" x14ac:dyDescent="0.2">
      <c r="A14" s="250"/>
      <c r="B14" s="243" t="s">
        <v>359</v>
      </c>
      <c r="C14" s="876"/>
      <c r="D14" s="86">
        <v>69</v>
      </c>
      <c r="E14" s="86">
        <v>816</v>
      </c>
      <c r="F14" s="86">
        <v>2317</v>
      </c>
      <c r="G14" s="65">
        <v>4378</v>
      </c>
      <c r="H14" s="900"/>
      <c r="I14" s="86">
        <v>603</v>
      </c>
      <c r="J14" s="86">
        <v>1626</v>
      </c>
      <c r="K14" s="86">
        <v>3226</v>
      </c>
      <c r="L14" s="65">
        <v>4947</v>
      </c>
      <c r="M14" s="207"/>
    </row>
    <row r="15" spans="1:13" ht="6" customHeight="1" x14ac:dyDescent="0.2">
      <c r="A15" s="52"/>
      <c r="B15" s="245"/>
      <c r="C15" s="245"/>
      <c r="D15" s="100"/>
      <c r="E15" s="100"/>
      <c r="F15" s="100"/>
      <c r="G15" s="100"/>
      <c r="H15" s="100"/>
      <c r="I15" s="100"/>
      <c r="J15" s="100"/>
      <c r="K15" s="245"/>
      <c r="L15" s="100"/>
      <c r="M15" s="53"/>
    </row>
    <row r="16" spans="1:13" ht="6" customHeight="1" x14ac:dyDescent="0.2">
      <c r="A16" s="89"/>
      <c r="B16" s="1"/>
      <c r="C16" s="1"/>
      <c r="D16" s="103"/>
      <c r="E16" s="1"/>
      <c r="F16" s="213"/>
      <c r="G16" s="1"/>
      <c r="H16" s="1"/>
      <c r="I16" s="103"/>
      <c r="J16" s="213"/>
      <c r="K16" s="1"/>
      <c r="L16" s="1"/>
      <c r="M16" s="46"/>
    </row>
    <row r="17" spans="1:13" ht="28.5" customHeight="1" x14ac:dyDescent="0.2">
      <c r="A17" s="89"/>
      <c r="B17" s="983" t="s">
        <v>473</v>
      </c>
      <c r="C17" s="983"/>
      <c r="D17" s="983"/>
      <c r="E17" s="983"/>
      <c r="F17" s="983"/>
      <c r="G17" s="983"/>
      <c r="H17" s="983"/>
      <c r="I17" s="649"/>
      <c r="J17" s="649"/>
      <c r="K17" s="649"/>
      <c r="L17" s="649"/>
      <c r="M17" s="46"/>
    </row>
    <row r="18" spans="1:13" x14ac:dyDescent="0.2">
      <c r="A18" s="89"/>
      <c r="B18" s="965"/>
      <c r="C18" s="965"/>
      <c r="D18" s="965"/>
      <c r="E18" s="965"/>
      <c r="F18" s="965"/>
      <c r="G18" s="965"/>
      <c r="H18" s="965"/>
      <c r="I18" s="965"/>
      <c r="J18" s="965"/>
      <c r="K18" s="965"/>
      <c r="L18" s="965"/>
      <c r="M18" s="46"/>
    </row>
  </sheetData>
  <mergeCells count="6">
    <mergeCell ref="B1:C1"/>
    <mergeCell ref="B2:C2"/>
    <mergeCell ref="D4:G4"/>
    <mergeCell ref="I4:L4"/>
    <mergeCell ref="B18:L18"/>
    <mergeCell ref="B17:H17"/>
  </mergeCells>
  <printOptions horizontalCentered="1" verticalCentered="1"/>
  <pageMargins left="0.23622047244094491" right="0.23622047244094491" top="0.15748031496062992" bottom="0.15748031496062992" header="0.31496062992125984" footer="0.31496062992125984"/>
  <pageSetup paperSize="9" scale="77" orientation="landscape" r:id="rId1"/>
  <headerFooter alignWithMargins="0">
    <oddFooter>&amp;C&amp;"Calibri,Normal"&amp;K006476&amp;P</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39"/>
  <sheetViews>
    <sheetView showGridLines="0" zoomScaleNormal="100" zoomScaleSheetLayoutView="90" workbookViewId="0"/>
  </sheetViews>
  <sheetFormatPr baseColWidth="10" defaultRowHeight="12.75" x14ac:dyDescent="0.2"/>
  <cols>
    <col min="1" max="1" width="1.625" style="365" customWidth="1"/>
    <col min="2" max="2" width="52.375" style="365" customWidth="1"/>
    <col min="3" max="4" width="10" style="399" customWidth="1"/>
    <col min="5" max="5" width="10" style="400" customWidth="1"/>
    <col min="6" max="6" width="10" style="399" customWidth="1"/>
    <col min="7" max="7" width="1.625" style="365" customWidth="1"/>
    <col min="8" max="8" width="10" style="365" customWidth="1"/>
    <col min="9" max="9" width="10.25" style="365" customWidth="1"/>
    <col min="10" max="10" width="10.25" style="401" customWidth="1"/>
    <col min="11" max="11" width="10.25" style="365" customWidth="1"/>
    <col min="12" max="12" width="1.625" style="365" customWidth="1"/>
    <col min="13" max="13" width="8.75" style="365" customWidth="1"/>
    <col min="14" max="14" width="1.625" style="365" customWidth="1"/>
    <col min="15" max="16384" width="11" style="671"/>
  </cols>
  <sheetData>
    <row r="1" spans="1:14" ht="14.1" customHeight="1" x14ac:dyDescent="0.2">
      <c r="A1" s="288"/>
      <c r="B1" s="289" t="s">
        <v>180</v>
      </c>
      <c r="C1" s="290"/>
      <c r="D1" s="290"/>
      <c r="E1" s="291"/>
      <c r="F1" s="290"/>
      <c r="G1" s="292"/>
      <c r="H1" s="292"/>
      <c r="I1" s="292"/>
      <c r="J1" s="293"/>
      <c r="K1" s="292"/>
      <c r="L1" s="292"/>
      <c r="M1" s="292"/>
      <c r="N1" s="294"/>
    </row>
    <row r="2" spans="1:14" ht="14.1" customHeight="1" x14ac:dyDescent="0.2">
      <c r="A2" s="288"/>
      <c r="B2" s="289" t="s">
        <v>181</v>
      </c>
      <c r="C2" s="290"/>
      <c r="D2" s="290"/>
      <c r="E2" s="291"/>
      <c r="F2" s="290"/>
      <c r="G2" s="292"/>
      <c r="H2" s="292"/>
      <c r="I2" s="292"/>
      <c r="J2" s="293"/>
      <c r="K2" s="292"/>
      <c r="L2" s="292"/>
      <c r="M2" s="292"/>
      <c r="N2" s="294"/>
    </row>
    <row r="3" spans="1:14" ht="14.1" customHeight="1" x14ac:dyDescent="0.2">
      <c r="A3" s="288"/>
      <c r="B3" s="210" t="s">
        <v>29</v>
      </c>
      <c r="C3" s="290"/>
      <c r="D3" s="290"/>
      <c r="E3" s="291"/>
      <c r="F3" s="295"/>
      <c r="G3" s="295"/>
      <c r="H3" s="295"/>
      <c r="I3" s="295"/>
      <c r="J3" s="296"/>
      <c r="K3" s="297"/>
      <c r="L3" s="292"/>
      <c r="M3" s="292"/>
      <c r="N3" s="294"/>
    </row>
    <row r="4" spans="1:14" ht="3.75" customHeight="1" x14ac:dyDescent="0.2">
      <c r="A4" s="288"/>
      <c r="B4" s="126"/>
      <c r="C4" s="298"/>
      <c r="D4" s="298"/>
      <c r="E4" s="299"/>
      <c r="F4" s="298"/>
      <c r="G4" s="294"/>
      <c r="H4" s="294"/>
      <c r="I4" s="294"/>
      <c r="J4" s="300"/>
      <c r="K4" s="294"/>
      <c r="L4" s="294"/>
      <c r="M4" s="294"/>
      <c r="N4" s="294"/>
    </row>
    <row r="5" spans="1:14" ht="9" customHeight="1" x14ac:dyDescent="0.2">
      <c r="A5" s="301"/>
      <c r="B5" s="302"/>
      <c r="C5" s="302"/>
      <c r="D5" s="302"/>
      <c r="E5" s="302"/>
      <c r="F5" s="302"/>
      <c r="G5" s="302"/>
      <c r="H5" s="302"/>
      <c r="I5" s="302"/>
      <c r="J5" s="303"/>
      <c r="K5" s="302"/>
      <c r="L5" s="302"/>
      <c r="M5" s="302"/>
      <c r="N5" s="302"/>
    </row>
    <row r="6" spans="1:14" ht="15" customHeight="1" x14ac:dyDescent="0.2">
      <c r="A6" s="304"/>
      <c r="B6" s="305"/>
      <c r="C6" s="966">
        <v>2016</v>
      </c>
      <c r="D6" s="1010"/>
      <c r="E6" s="1010"/>
      <c r="F6" s="1010"/>
      <c r="G6" s="306"/>
      <c r="H6" s="966">
        <v>2017</v>
      </c>
      <c r="I6" s="1010"/>
      <c r="J6" s="1010"/>
      <c r="K6" s="1010"/>
      <c r="L6" s="306"/>
      <c r="M6" s="791" t="s">
        <v>182</v>
      </c>
      <c r="N6" s="307"/>
    </row>
    <row r="7" spans="1:14" ht="3.95" customHeight="1" x14ac:dyDescent="0.2">
      <c r="A7" s="304"/>
      <c r="B7" s="986" t="s">
        <v>183</v>
      </c>
      <c r="C7" s="304"/>
      <c r="D7" s="304"/>
      <c r="E7" s="308"/>
      <c r="F7" s="304"/>
      <c r="G7" s="304"/>
      <c r="H7" s="304"/>
      <c r="I7" s="304"/>
      <c r="J7" s="308"/>
      <c r="K7" s="304"/>
      <c r="L7" s="304"/>
      <c r="M7" s="304"/>
      <c r="N7" s="307"/>
    </row>
    <row r="8" spans="1:14" ht="14.1" customHeight="1" x14ac:dyDescent="0.2">
      <c r="A8" s="309"/>
      <c r="B8" s="986"/>
      <c r="C8" s="200" t="s">
        <v>60</v>
      </c>
      <c r="D8" s="200" t="s">
        <v>126</v>
      </c>
      <c r="E8" s="200" t="s">
        <v>127</v>
      </c>
      <c r="F8" s="172" t="s">
        <v>64</v>
      </c>
      <c r="G8" s="310"/>
      <c r="H8" s="200" t="s">
        <v>60</v>
      </c>
      <c r="I8" s="200" t="s">
        <v>126</v>
      </c>
      <c r="J8" s="200" t="s">
        <v>127</v>
      </c>
      <c r="K8" s="172" t="s">
        <v>64</v>
      </c>
      <c r="L8" s="310"/>
      <c r="M8" s="172" t="str">
        <f>+K8</f>
        <v>Jan - Dec</v>
      </c>
      <c r="N8" s="311"/>
    </row>
    <row r="9" spans="1:14" ht="4.5" customHeight="1" x14ac:dyDescent="0.2">
      <c r="A9" s="312"/>
      <c r="B9" s="987"/>
      <c r="C9" s="313"/>
      <c r="D9" s="313"/>
      <c r="E9" s="313"/>
      <c r="F9" s="313"/>
      <c r="G9" s="313"/>
      <c r="H9" s="313"/>
      <c r="I9" s="313"/>
      <c r="J9" s="313"/>
      <c r="K9" s="313"/>
      <c r="L9" s="313"/>
      <c r="M9" s="314"/>
      <c r="N9" s="315"/>
    </row>
    <row r="10" spans="1:14" ht="5.0999999999999996" customHeight="1" x14ac:dyDescent="0.2">
      <c r="A10" s="301"/>
      <c r="B10" s="316"/>
      <c r="C10" s="317"/>
      <c r="D10" s="317"/>
      <c r="E10" s="317"/>
      <c r="F10" s="317"/>
      <c r="G10" s="318"/>
      <c r="H10" s="317"/>
      <c r="I10" s="317"/>
      <c r="J10" s="317"/>
      <c r="K10" s="317"/>
      <c r="L10" s="318"/>
      <c r="M10" s="319"/>
      <c r="N10" s="302"/>
    </row>
    <row r="11" spans="1:14" ht="14.1" customHeight="1" x14ac:dyDescent="0.2">
      <c r="A11" s="301"/>
      <c r="B11" s="320" t="s">
        <v>185</v>
      </c>
      <c r="C11" s="892"/>
      <c r="D11" s="892"/>
      <c r="E11" s="892"/>
      <c r="F11" s="895"/>
      <c r="G11" s="325"/>
      <c r="H11" s="892"/>
      <c r="I11" s="892"/>
      <c r="J11" s="892"/>
      <c r="K11" s="895"/>
      <c r="L11" s="325"/>
      <c r="M11" s="896"/>
      <c r="N11" s="302"/>
    </row>
    <row r="12" spans="1:14" ht="14.1" customHeight="1" x14ac:dyDescent="0.2">
      <c r="A12" s="325"/>
      <c r="B12" s="326" t="s">
        <v>186</v>
      </c>
      <c r="C12" s="86">
        <v>3149</v>
      </c>
      <c r="D12" s="86">
        <v>6374</v>
      </c>
      <c r="E12" s="86">
        <v>9569</v>
      </c>
      <c r="F12" s="65">
        <v>12815</v>
      </c>
      <c r="G12" s="325"/>
      <c r="H12" s="86">
        <v>3066</v>
      </c>
      <c r="I12" s="86">
        <v>6226</v>
      </c>
      <c r="J12" s="86">
        <v>9410</v>
      </c>
      <c r="K12" s="65">
        <v>12653</v>
      </c>
      <c r="L12" s="325"/>
      <c r="M12" s="327">
        <v>-1.3</v>
      </c>
      <c r="N12" s="328"/>
    </row>
    <row r="13" spans="1:14" s="777" customFormat="1" ht="14.1" customHeight="1" x14ac:dyDescent="0.2">
      <c r="A13" s="330"/>
      <c r="B13" s="331" t="s">
        <v>187</v>
      </c>
      <c r="C13" s="184">
        <v>-2</v>
      </c>
      <c r="D13" s="184">
        <v>-4</v>
      </c>
      <c r="E13" s="184">
        <v>-5</v>
      </c>
      <c r="F13" s="68">
        <v>-7</v>
      </c>
      <c r="G13" s="330"/>
      <c r="H13" s="668">
        <v>0</v>
      </c>
      <c r="I13" s="184"/>
      <c r="J13" s="184"/>
      <c r="K13" s="68"/>
      <c r="L13" s="330"/>
      <c r="M13" s="329"/>
      <c r="N13" s="332"/>
    </row>
    <row r="14" spans="1:14" s="778" customFormat="1" ht="14.1" customHeight="1" x14ac:dyDescent="0.2">
      <c r="A14" s="325"/>
      <c r="B14" s="333" t="s">
        <v>188</v>
      </c>
      <c r="C14" s="611">
        <v>3148</v>
      </c>
      <c r="D14" s="611">
        <v>6370</v>
      </c>
      <c r="E14" s="611">
        <v>9563</v>
      </c>
      <c r="F14" s="612">
        <v>12807</v>
      </c>
      <c r="G14" s="613"/>
      <c r="H14" s="611">
        <v>3066</v>
      </c>
      <c r="I14" s="611">
        <v>6226</v>
      </c>
      <c r="J14" s="611">
        <v>9410</v>
      </c>
      <c r="K14" s="612">
        <v>12653</v>
      </c>
      <c r="L14" s="613"/>
      <c r="M14" s="614">
        <v>-1.2</v>
      </c>
      <c r="N14" s="328"/>
    </row>
    <row r="15" spans="1:14" ht="9" customHeight="1" x14ac:dyDescent="0.2">
      <c r="A15" s="301"/>
      <c r="B15" s="334"/>
      <c r="C15" s="698"/>
      <c r="D15" s="698"/>
      <c r="E15" s="698"/>
      <c r="F15" s="322"/>
      <c r="G15" s="301"/>
      <c r="H15" s="698"/>
      <c r="I15" s="698">
        <v>0</v>
      </c>
      <c r="J15" s="698"/>
      <c r="K15" s="322"/>
      <c r="L15" s="301"/>
      <c r="M15" s="324"/>
      <c r="N15" s="302"/>
    </row>
    <row r="16" spans="1:14" ht="14.1" customHeight="1" x14ac:dyDescent="0.2">
      <c r="A16" s="301"/>
      <c r="B16" s="320" t="s">
        <v>88</v>
      </c>
      <c r="C16" s="892"/>
      <c r="D16" s="892"/>
      <c r="E16" s="892"/>
      <c r="F16" s="895"/>
      <c r="G16" s="325"/>
      <c r="H16" s="892"/>
      <c r="I16" s="892">
        <v>0</v>
      </c>
      <c r="J16" s="892"/>
      <c r="K16" s="895"/>
      <c r="L16" s="325"/>
      <c r="M16" s="896"/>
      <c r="N16" s="302"/>
    </row>
    <row r="17" spans="1:14" ht="14.1" customHeight="1" x14ac:dyDescent="0.2">
      <c r="A17" s="301"/>
      <c r="B17" s="326" t="s">
        <v>186</v>
      </c>
      <c r="C17" s="86">
        <v>1858</v>
      </c>
      <c r="D17" s="86">
        <v>3691</v>
      </c>
      <c r="E17" s="86">
        <v>5567</v>
      </c>
      <c r="F17" s="65">
        <v>7503</v>
      </c>
      <c r="G17" s="86"/>
      <c r="H17" s="86">
        <v>1771</v>
      </c>
      <c r="I17" s="86">
        <v>3542</v>
      </c>
      <c r="J17" s="86">
        <v>5392</v>
      </c>
      <c r="K17" s="65">
        <v>7296</v>
      </c>
      <c r="L17" s="325"/>
      <c r="M17" s="327">
        <v>-2.8</v>
      </c>
      <c r="N17" s="302"/>
    </row>
    <row r="18" spans="1:14" s="778" customFormat="1" ht="14.1" customHeight="1" x14ac:dyDescent="0.2">
      <c r="A18" s="325"/>
      <c r="B18" s="333" t="s">
        <v>189</v>
      </c>
      <c r="C18" s="611">
        <v>1858</v>
      </c>
      <c r="D18" s="611">
        <v>3691</v>
      </c>
      <c r="E18" s="611">
        <v>5567</v>
      </c>
      <c r="F18" s="612">
        <v>7503</v>
      </c>
      <c r="G18" s="613"/>
      <c r="H18" s="611">
        <v>1771</v>
      </c>
      <c r="I18" s="611">
        <v>3542</v>
      </c>
      <c r="J18" s="611">
        <v>5392</v>
      </c>
      <c r="K18" s="612">
        <v>7296</v>
      </c>
      <c r="L18" s="613"/>
      <c r="M18" s="614">
        <v>-2.8</v>
      </c>
      <c r="N18" s="328"/>
    </row>
    <row r="19" spans="1:14" ht="9" customHeight="1" x14ac:dyDescent="0.2">
      <c r="A19" s="301"/>
      <c r="B19" s="320"/>
      <c r="C19" s="689"/>
      <c r="D19" s="689"/>
      <c r="E19" s="689"/>
      <c r="F19" s="335"/>
      <c r="G19" s="336"/>
      <c r="H19" s="689"/>
      <c r="I19" s="689"/>
      <c r="J19" s="689"/>
      <c r="K19" s="335"/>
      <c r="L19" s="336"/>
      <c r="M19" s="337"/>
      <c r="N19" s="302"/>
    </row>
    <row r="20" spans="1:14" ht="14.1" customHeight="1" x14ac:dyDescent="0.2">
      <c r="A20" s="301"/>
      <c r="B20" s="320" t="s">
        <v>89</v>
      </c>
      <c r="C20" s="892"/>
      <c r="D20" s="892"/>
      <c r="E20" s="892"/>
      <c r="F20" s="895"/>
      <c r="G20" s="325"/>
      <c r="H20" s="892"/>
      <c r="I20" s="892"/>
      <c r="J20" s="892"/>
      <c r="K20" s="895"/>
      <c r="L20" s="325"/>
      <c r="M20" s="896"/>
      <c r="N20" s="302"/>
    </row>
    <row r="21" spans="1:14" s="778" customFormat="1" ht="14.1" customHeight="1" x14ac:dyDescent="0.2">
      <c r="A21" s="325"/>
      <c r="B21" s="326" t="s">
        <v>186</v>
      </c>
      <c r="C21" s="86">
        <v>1752</v>
      </c>
      <c r="D21" s="86">
        <v>3464</v>
      </c>
      <c r="E21" s="86">
        <v>5140</v>
      </c>
      <c r="F21" s="65">
        <v>6861</v>
      </c>
      <c r="G21" s="325"/>
      <c r="H21" s="86">
        <v>1601</v>
      </c>
      <c r="I21" s="86">
        <v>3208</v>
      </c>
      <c r="J21" s="86">
        <v>4810</v>
      </c>
      <c r="K21" s="65">
        <v>6540</v>
      </c>
      <c r="L21" s="325"/>
      <c r="M21" s="327">
        <v>-4.7</v>
      </c>
      <c r="N21" s="328"/>
    </row>
    <row r="22" spans="1:14" s="777" customFormat="1" ht="14.1" customHeight="1" x14ac:dyDescent="0.2">
      <c r="A22" s="330"/>
      <c r="B22" s="331" t="s">
        <v>190</v>
      </c>
      <c r="C22" s="184" t="s">
        <v>35</v>
      </c>
      <c r="D22" s="184" t="s">
        <v>35</v>
      </c>
      <c r="E22" s="184" t="s">
        <v>35</v>
      </c>
      <c r="F22" s="68" t="s">
        <v>35</v>
      </c>
      <c r="G22" s="330"/>
      <c r="H22" s="184">
        <v>187</v>
      </c>
      <c r="I22" s="184">
        <v>337</v>
      </c>
      <c r="J22" s="184">
        <v>428</v>
      </c>
      <c r="K22" s="68">
        <v>475</v>
      </c>
      <c r="L22" s="330"/>
      <c r="M22" s="329"/>
      <c r="N22" s="332"/>
    </row>
    <row r="23" spans="1:14" s="778" customFormat="1" ht="14.1" customHeight="1" x14ac:dyDescent="0.2">
      <c r="A23" s="325"/>
      <c r="B23" s="333" t="s">
        <v>191</v>
      </c>
      <c r="C23" s="611">
        <v>1752</v>
      </c>
      <c r="D23" s="611">
        <v>3464</v>
      </c>
      <c r="E23" s="611">
        <v>5140</v>
      </c>
      <c r="F23" s="612">
        <v>6861</v>
      </c>
      <c r="G23" s="613"/>
      <c r="H23" s="611">
        <v>1788</v>
      </c>
      <c r="I23" s="611">
        <v>3545</v>
      </c>
      <c r="J23" s="611">
        <v>5238</v>
      </c>
      <c r="K23" s="612">
        <v>7015</v>
      </c>
      <c r="L23" s="613"/>
      <c r="M23" s="614">
        <v>2.2000000000000002</v>
      </c>
      <c r="N23" s="328"/>
    </row>
    <row r="24" spans="1:14" ht="9" customHeight="1" x14ac:dyDescent="0.2">
      <c r="A24" s="301"/>
      <c r="B24" s="320"/>
      <c r="C24" s="698"/>
      <c r="D24" s="698"/>
      <c r="E24" s="698"/>
      <c r="F24" s="322"/>
      <c r="G24" s="323"/>
      <c r="H24" s="698"/>
      <c r="I24" s="698">
        <v>0</v>
      </c>
      <c r="J24" s="698"/>
      <c r="K24" s="322"/>
      <c r="L24" s="323"/>
      <c r="M24" s="324"/>
      <c r="N24" s="302"/>
    </row>
    <row r="25" spans="1:14" ht="13.5" customHeight="1" x14ac:dyDescent="0.2">
      <c r="A25" s="301"/>
      <c r="B25" s="320" t="s">
        <v>192</v>
      </c>
      <c r="C25" s="892"/>
      <c r="D25" s="892"/>
      <c r="E25" s="892"/>
      <c r="F25" s="895"/>
      <c r="G25" s="325"/>
      <c r="H25" s="892"/>
      <c r="I25" s="892">
        <v>0</v>
      </c>
      <c r="J25" s="892"/>
      <c r="K25" s="895"/>
      <c r="L25" s="325"/>
      <c r="M25" s="896"/>
      <c r="N25" s="302"/>
    </row>
    <row r="26" spans="1:14" s="778" customFormat="1" ht="14.1" customHeight="1" x14ac:dyDescent="0.2">
      <c r="A26" s="325"/>
      <c r="B26" s="326" t="s">
        <v>186</v>
      </c>
      <c r="C26" s="86">
        <v>2431</v>
      </c>
      <c r="D26" s="86">
        <v>5085</v>
      </c>
      <c r="E26" s="86">
        <v>8035</v>
      </c>
      <c r="F26" s="65">
        <v>11090</v>
      </c>
      <c r="G26" s="325"/>
      <c r="H26" s="86">
        <v>3165</v>
      </c>
      <c r="I26" s="86">
        <v>6193</v>
      </c>
      <c r="J26" s="86">
        <v>9128</v>
      </c>
      <c r="K26" s="65">
        <v>12019</v>
      </c>
      <c r="L26" s="325"/>
      <c r="M26" s="327">
        <v>8.4</v>
      </c>
      <c r="N26" s="328"/>
    </row>
    <row r="27" spans="1:14" s="777" customFormat="1" ht="13.5" customHeight="1" x14ac:dyDescent="0.2">
      <c r="A27" s="330"/>
      <c r="B27" s="331" t="s">
        <v>190</v>
      </c>
      <c r="C27" s="184" t="s">
        <v>35</v>
      </c>
      <c r="D27" s="184" t="s">
        <v>35</v>
      </c>
      <c r="E27" s="184" t="s">
        <v>35</v>
      </c>
      <c r="F27" s="68" t="s">
        <v>35</v>
      </c>
      <c r="G27" s="330"/>
      <c r="H27" s="184">
        <v>-696</v>
      </c>
      <c r="I27" s="184">
        <v>-1024</v>
      </c>
      <c r="J27" s="184">
        <v>-956</v>
      </c>
      <c r="K27" s="68">
        <v>-747</v>
      </c>
      <c r="L27" s="330"/>
      <c r="M27" s="329"/>
      <c r="N27" s="332"/>
    </row>
    <row r="28" spans="1:14" s="777" customFormat="1" ht="14.1" customHeight="1" x14ac:dyDescent="0.2">
      <c r="A28" s="330"/>
      <c r="B28" s="331" t="s">
        <v>187</v>
      </c>
      <c r="C28" s="184">
        <v>-2</v>
      </c>
      <c r="D28" s="184">
        <v>-2</v>
      </c>
      <c r="E28" s="184">
        <v>14</v>
      </c>
      <c r="F28" s="68">
        <v>30</v>
      </c>
      <c r="G28" s="330"/>
      <c r="H28" s="668">
        <v>0</v>
      </c>
      <c r="I28" s="668">
        <v>0</v>
      </c>
      <c r="J28" s="668">
        <v>0</v>
      </c>
      <c r="K28" s="669">
        <v>0</v>
      </c>
      <c r="L28" s="330"/>
      <c r="M28" s="329"/>
      <c r="N28" s="332"/>
    </row>
    <row r="29" spans="1:14" s="778" customFormat="1" ht="14.1" customHeight="1" x14ac:dyDescent="0.2">
      <c r="A29" s="325"/>
      <c r="B29" s="333" t="s">
        <v>193</v>
      </c>
      <c r="C29" s="611">
        <v>2430</v>
      </c>
      <c r="D29" s="611">
        <v>5084</v>
      </c>
      <c r="E29" s="611">
        <v>8049</v>
      </c>
      <c r="F29" s="612">
        <v>11120</v>
      </c>
      <c r="G29" s="613"/>
      <c r="H29" s="611">
        <v>2468</v>
      </c>
      <c r="I29" s="611">
        <v>5169</v>
      </c>
      <c r="J29" s="611">
        <v>8172</v>
      </c>
      <c r="K29" s="612">
        <v>11273</v>
      </c>
      <c r="L29" s="613"/>
      <c r="M29" s="614">
        <v>1.4</v>
      </c>
      <c r="N29" s="328"/>
    </row>
    <row r="30" spans="1:14" ht="9" customHeight="1" x14ac:dyDescent="0.2">
      <c r="A30" s="301"/>
      <c r="B30" s="338"/>
      <c r="C30" s="698"/>
      <c r="D30" s="698"/>
      <c r="E30" s="698"/>
      <c r="F30" s="322"/>
      <c r="G30" s="323"/>
      <c r="H30" s="698"/>
      <c r="I30" s="698">
        <v>0</v>
      </c>
      <c r="J30" s="698"/>
      <c r="K30" s="322"/>
      <c r="L30" s="323"/>
      <c r="M30" s="324"/>
      <c r="N30" s="302"/>
    </row>
    <row r="31" spans="1:14" ht="13.5" customHeight="1" x14ac:dyDescent="0.2">
      <c r="A31" s="301"/>
      <c r="B31" s="320" t="s">
        <v>194</v>
      </c>
      <c r="C31" s="892"/>
      <c r="D31" s="892"/>
      <c r="E31" s="892"/>
      <c r="F31" s="895"/>
      <c r="G31" s="325"/>
      <c r="H31" s="892"/>
      <c r="I31" s="892">
        <v>0</v>
      </c>
      <c r="J31" s="892"/>
      <c r="K31" s="895"/>
      <c r="L31" s="325"/>
      <c r="M31" s="896"/>
      <c r="N31" s="302"/>
    </row>
    <row r="32" spans="1:14" s="778" customFormat="1" ht="14.1" customHeight="1" x14ac:dyDescent="0.2">
      <c r="A32" s="325"/>
      <c r="B32" s="326" t="s">
        <v>186</v>
      </c>
      <c r="C32" s="86">
        <v>3054</v>
      </c>
      <c r="D32" s="86">
        <v>6014</v>
      </c>
      <c r="E32" s="86">
        <v>9144</v>
      </c>
      <c r="F32" s="65">
        <v>12579</v>
      </c>
      <c r="G32" s="325"/>
      <c r="H32" s="86">
        <v>3285</v>
      </c>
      <c r="I32" s="86">
        <v>6419</v>
      </c>
      <c r="J32" s="86">
        <v>9400</v>
      </c>
      <c r="K32" s="65">
        <v>12552</v>
      </c>
      <c r="L32" s="325"/>
      <c r="M32" s="327">
        <v>-0.2</v>
      </c>
      <c r="N32" s="328"/>
    </row>
    <row r="33" spans="1:14" s="777" customFormat="1" ht="14.1" customHeight="1" x14ac:dyDescent="0.2">
      <c r="A33" s="330"/>
      <c r="B33" s="331" t="s">
        <v>195</v>
      </c>
      <c r="C33" s="184" t="s">
        <v>35</v>
      </c>
      <c r="D33" s="184" t="s">
        <v>35</v>
      </c>
      <c r="E33" s="184" t="s">
        <v>35</v>
      </c>
      <c r="F33" s="68" t="s">
        <v>35</v>
      </c>
      <c r="G33" s="330"/>
      <c r="H33" s="184">
        <v>81</v>
      </c>
      <c r="I33" s="184">
        <v>393</v>
      </c>
      <c r="J33" s="184">
        <v>959</v>
      </c>
      <c r="K33" s="68">
        <v>1800</v>
      </c>
      <c r="L33" s="330"/>
      <c r="M33" s="329"/>
      <c r="N33" s="332"/>
    </row>
    <row r="34" spans="1:14" s="777" customFormat="1" ht="14.1" customHeight="1" x14ac:dyDescent="0.2">
      <c r="A34" s="330"/>
      <c r="B34" s="331" t="s">
        <v>196</v>
      </c>
      <c r="C34" s="184">
        <v>15</v>
      </c>
      <c r="D34" s="184">
        <v>53</v>
      </c>
      <c r="E34" s="184">
        <v>-26</v>
      </c>
      <c r="F34" s="68">
        <v>-148</v>
      </c>
      <c r="G34" s="330"/>
      <c r="H34" s="184">
        <v>-15</v>
      </c>
      <c r="I34" s="184">
        <v>4</v>
      </c>
      <c r="J34" s="184">
        <v>-2</v>
      </c>
      <c r="K34" s="68">
        <v>9</v>
      </c>
      <c r="L34" s="330"/>
      <c r="M34" s="329"/>
      <c r="N34" s="332"/>
    </row>
    <row r="35" spans="1:14" s="777" customFormat="1" ht="14.1" customHeight="1" x14ac:dyDescent="0.2">
      <c r="A35" s="330"/>
      <c r="B35" s="331" t="s">
        <v>187</v>
      </c>
      <c r="C35" s="668">
        <v>0</v>
      </c>
      <c r="D35" s="668">
        <v>0</v>
      </c>
      <c r="E35" s="668">
        <v>0</v>
      </c>
      <c r="F35" s="669">
        <v>0</v>
      </c>
      <c r="G35" s="330"/>
      <c r="H35" s="668">
        <v>0</v>
      </c>
      <c r="I35" s="668">
        <v>0</v>
      </c>
      <c r="J35" s="668">
        <v>0</v>
      </c>
      <c r="K35" s="68">
        <v>-23</v>
      </c>
      <c r="L35" s="801"/>
      <c r="M35" s="329"/>
      <c r="N35" s="332"/>
    </row>
    <row r="36" spans="1:14" s="777" customFormat="1" ht="14.1" customHeight="1" x14ac:dyDescent="0.2">
      <c r="A36" s="330"/>
      <c r="B36" s="331" t="s">
        <v>570</v>
      </c>
      <c r="C36" s="668">
        <v>0</v>
      </c>
      <c r="D36" s="668">
        <v>0</v>
      </c>
      <c r="E36" s="668">
        <v>0</v>
      </c>
      <c r="F36" s="669">
        <v>0</v>
      </c>
      <c r="G36" s="330"/>
      <c r="H36" s="668">
        <v>0</v>
      </c>
      <c r="I36" s="668">
        <v>0</v>
      </c>
      <c r="J36" s="668">
        <v>0</v>
      </c>
      <c r="K36" s="68">
        <v>-6</v>
      </c>
      <c r="L36" s="801"/>
      <c r="M36" s="329"/>
      <c r="N36" s="332"/>
    </row>
    <row r="37" spans="1:14" s="778" customFormat="1" ht="14.1" customHeight="1" x14ac:dyDescent="0.2">
      <c r="A37" s="325"/>
      <c r="B37" s="333" t="s">
        <v>197</v>
      </c>
      <c r="C37" s="611">
        <v>3068</v>
      </c>
      <c r="D37" s="611">
        <v>6068</v>
      </c>
      <c r="E37" s="611">
        <v>9117</v>
      </c>
      <c r="F37" s="612">
        <v>12431</v>
      </c>
      <c r="G37" s="613"/>
      <c r="H37" s="611">
        <v>3351</v>
      </c>
      <c r="I37" s="611">
        <v>6816</v>
      </c>
      <c r="J37" s="611">
        <v>10358</v>
      </c>
      <c r="K37" s="612">
        <v>14332</v>
      </c>
      <c r="L37" s="613"/>
      <c r="M37" s="614">
        <v>15.3</v>
      </c>
      <c r="N37" s="328"/>
    </row>
    <row r="38" spans="1:14" ht="9" customHeight="1" x14ac:dyDescent="0.2">
      <c r="A38" s="301"/>
      <c r="B38" s="338"/>
      <c r="C38" s="698"/>
      <c r="D38" s="698"/>
      <c r="E38" s="698"/>
      <c r="F38" s="322"/>
      <c r="G38" s="323"/>
      <c r="H38" s="698"/>
      <c r="I38" s="698">
        <v>0</v>
      </c>
      <c r="J38" s="698"/>
      <c r="K38" s="322"/>
      <c r="L38" s="323"/>
      <c r="M38" s="324"/>
      <c r="N38" s="302"/>
    </row>
    <row r="39" spans="1:14" ht="13.5" customHeight="1" x14ac:dyDescent="0.2">
      <c r="A39" s="301"/>
      <c r="B39" s="320" t="s">
        <v>27</v>
      </c>
      <c r="C39" s="698"/>
      <c r="D39" s="698"/>
      <c r="E39" s="698"/>
      <c r="F39" s="322"/>
      <c r="G39" s="323"/>
      <c r="H39" s="698"/>
      <c r="I39" s="698">
        <v>0</v>
      </c>
      <c r="J39" s="698"/>
      <c r="K39" s="322"/>
      <c r="L39" s="323"/>
      <c r="M39" s="324"/>
      <c r="N39" s="302"/>
    </row>
    <row r="40" spans="1:14" s="778" customFormat="1" ht="14.1" customHeight="1" x14ac:dyDescent="0.2">
      <c r="A40" s="325"/>
      <c r="B40" s="326" t="s">
        <v>186</v>
      </c>
      <c r="C40" s="86">
        <v>12511</v>
      </c>
      <c r="D40" s="86">
        <v>25235</v>
      </c>
      <c r="E40" s="86">
        <v>38315</v>
      </c>
      <c r="F40" s="65">
        <v>52036</v>
      </c>
      <c r="G40" s="325"/>
      <c r="H40" s="86">
        <v>13132</v>
      </c>
      <c r="I40" s="86">
        <v>26091</v>
      </c>
      <c r="J40" s="86">
        <v>38846</v>
      </c>
      <c r="K40" s="65">
        <v>52008</v>
      </c>
      <c r="L40" s="325"/>
      <c r="M40" s="327">
        <v>-0.1</v>
      </c>
      <c r="N40" s="328"/>
    </row>
    <row r="41" spans="1:14" s="777" customFormat="1" ht="14.1" customHeight="1" x14ac:dyDescent="0.2">
      <c r="A41" s="330"/>
      <c r="B41" s="331" t="s">
        <v>190</v>
      </c>
      <c r="C41" s="184" t="s">
        <v>35</v>
      </c>
      <c r="D41" s="184" t="s">
        <v>35</v>
      </c>
      <c r="E41" s="184" t="s">
        <v>35</v>
      </c>
      <c r="F41" s="68" t="s">
        <v>35</v>
      </c>
      <c r="G41" s="330"/>
      <c r="H41" s="184">
        <v>-439</v>
      </c>
      <c r="I41" s="184">
        <v>-315</v>
      </c>
      <c r="J41" s="184">
        <v>408</v>
      </c>
      <c r="K41" s="68">
        <v>1500</v>
      </c>
      <c r="L41" s="330"/>
      <c r="M41" s="329"/>
      <c r="N41" s="331"/>
    </row>
    <row r="42" spans="1:14" s="777" customFormat="1" ht="14.1" customHeight="1" x14ac:dyDescent="0.2">
      <c r="A42" s="330"/>
      <c r="B42" s="331" t="s">
        <v>196</v>
      </c>
      <c r="C42" s="184">
        <v>15</v>
      </c>
      <c r="D42" s="184">
        <v>52</v>
      </c>
      <c r="E42" s="184">
        <v>-26</v>
      </c>
      <c r="F42" s="68">
        <v>-145</v>
      </c>
      <c r="G42" s="330"/>
      <c r="H42" s="184">
        <v>-15</v>
      </c>
      <c r="I42" s="184">
        <v>4</v>
      </c>
      <c r="J42" s="184">
        <v>-2</v>
      </c>
      <c r="K42" s="68">
        <v>9</v>
      </c>
      <c r="L42" s="330"/>
      <c r="M42" s="329"/>
      <c r="N42" s="331"/>
    </row>
    <row r="43" spans="1:14" s="777" customFormat="1" ht="14.1" customHeight="1" x14ac:dyDescent="0.2">
      <c r="A43" s="330"/>
      <c r="B43" s="634" t="s">
        <v>187</v>
      </c>
      <c r="C43" s="184">
        <v>-30</v>
      </c>
      <c r="D43" s="184">
        <v>-82</v>
      </c>
      <c r="E43" s="184">
        <v>-133</v>
      </c>
      <c r="F43" s="68">
        <v>-158</v>
      </c>
      <c r="G43" s="330"/>
      <c r="H43" s="668">
        <v>0</v>
      </c>
      <c r="I43" s="668">
        <v>0</v>
      </c>
      <c r="J43" s="668">
        <v>0</v>
      </c>
      <c r="K43" s="68">
        <v>-23</v>
      </c>
      <c r="L43" s="330"/>
      <c r="M43" s="329"/>
      <c r="N43" s="331"/>
    </row>
    <row r="44" spans="1:14" s="777" customFormat="1" ht="14.1" customHeight="1" x14ac:dyDescent="0.2">
      <c r="A44" s="330"/>
      <c r="B44" s="331" t="s">
        <v>570</v>
      </c>
      <c r="C44" s="668">
        <v>0</v>
      </c>
      <c r="D44" s="668">
        <v>0</v>
      </c>
      <c r="E44" s="668">
        <v>0</v>
      </c>
      <c r="F44" s="669">
        <v>0</v>
      </c>
      <c r="G44" s="801"/>
      <c r="H44" s="668">
        <v>0</v>
      </c>
      <c r="I44" s="668">
        <v>0</v>
      </c>
      <c r="J44" s="668">
        <v>0</v>
      </c>
      <c r="K44" s="68">
        <v>-6</v>
      </c>
      <c r="L44" s="330"/>
      <c r="M44" s="329"/>
      <c r="N44" s="331"/>
    </row>
    <row r="45" spans="1:14" s="778" customFormat="1" ht="14.1" customHeight="1" x14ac:dyDescent="0.2">
      <c r="A45" s="325"/>
      <c r="B45" s="333" t="s">
        <v>198</v>
      </c>
      <c r="C45" s="611">
        <v>12496</v>
      </c>
      <c r="D45" s="611">
        <v>25204</v>
      </c>
      <c r="E45" s="611">
        <v>38156</v>
      </c>
      <c r="F45" s="612">
        <v>51734</v>
      </c>
      <c r="G45" s="613"/>
      <c r="H45" s="611">
        <v>12678</v>
      </c>
      <c r="I45" s="611">
        <v>25781</v>
      </c>
      <c r="J45" s="611">
        <v>39252</v>
      </c>
      <c r="K45" s="612">
        <v>53487</v>
      </c>
      <c r="L45" s="613"/>
      <c r="M45" s="614">
        <v>3.4</v>
      </c>
      <c r="N45" s="616"/>
    </row>
    <row r="46" spans="1:14" ht="9" customHeight="1" x14ac:dyDescent="0.2">
      <c r="A46" s="301"/>
      <c r="B46" s="334"/>
      <c r="C46" s="701"/>
      <c r="D46" s="702"/>
      <c r="E46" s="703"/>
      <c r="F46" s="703"/>
      <c r="G46" s="318"/>
      <c r="H46" s="318"/>
      <c r="I46" s="342"/>
      <c r="J46" s="341"/>
      <c r="K46" s="341"/>
      <c r="L46" s="318"/>
      <c r="M46" s="318"/>
      <c r="N46" s="302"/>
    </row>
    <row r="47" spans="1:14" ht="14.1" customHeight="1" x14ac:dyDescent="0.2">
      <c r="A47" s="301"/>
      <c r="B47" s="343"/>
      <c r="C47" s="966">
        <v>2016</v>
      </c>
      <c r="D47" s="1010"/>
      <c r="E47" s="1010"/>
      <c r="F47" s="1010"/>
      <c r="G47" s="306"/>
      <c r="H47" s="966">
        <v>2017</v>
      </c>
      <c r="I47" s="1010"/>
      <c r="J47" s="1010"/>
      <c r="K47" s="1010"/>
      <c r="L47" s="306"/>
      <c r="M47" s="791" t="s">
        <v>182</v>
      </c>
      <c r="N47" s="302"/>
    </row>
    <row r="48" spans="1:14" ht="5.25" customHeight="1" x14ac:dyDescent="0.2">
      <c r="A48" s="318"/>
      <c r="B48" s="986" t="s">
        <v>31</v>
      </c>
      <c r="C48" s="704"/>
      <c r="D48" s="705"/>
      <c r="E48" s="706"/>
      <c r="F48" s="705"/>
      <c r="G48" s="304"/>
      <c r="H48" s="306"/>
      <c r="I48" s="304"/>
      <c r="J48" s="344"/>
      <c r="K48" s="304"/>
      <c r="L48" s="304"/>
      <c r="M48" s="304"/>
      <c r="N48" s="302"/>
    </row>
    <row r="49" spans="1:14" ht="15" customHeight="1" x14ac:dyDescent="0.2">
      <c r="A49" s="318"/>
      <c r="B49" s="986"/>
      <c r="C49" s="200" t="s">
        <v>184</v>
      </c>
      <c r="D49" s="171" t="s">
        <v>126</v>
      </c>
      <c r="E49" s="171" t="s">
        <v>127</v>
      </c>
      <c r="F49" s="172" t="s">
        <v>64</v>
      </c>
      <c r="G49" s="345"/>
      <c r="H49" s="200" t="s">
        <v>60</v>
      </c>
      <c r="I49" s="171" t="s">
        <v>126</v>
      </c>
      <c r="J49" s="171" t="s">
        <v>127</v>
      </c>
      <c r="K49" s="172" t="s">
        <v>64</v>
      </c>
      <c r="L49" s="345"/>
      <c r="M49" s="172" t="str">
        <f>+K49</f>
        <v>Jan - Dec</v>
      </c>
      <c r="N49" s="302"/>
    </row>
    <row r="50" spans="1:14" ht="4.5" customHeight="1" x14ac:dyDescent="0.2">
      <c r="A50" s="304"/>
      <c r="B50" s="987"/>
      <c r="C50" s="707"/>
      <c r="D50" s="708"/>
      <c r="E50" s="708"/>
      <c r="F50" s="708"/>
      <c r="G50" s="348"/>
      <c r="H50" s="707"/>
      <c r="I50" s="708"/>
      <c r="J50" s="708"/>
      <c r="K50" s="708"/>
      <c r="L50" s="348"/>
      <c r="M50" s="349"/>
      <c r="N50" s="307"/>
    </row>
    <row r="51" spans="1:14" ht="4.5" customHeight="1" x14ac:dyDescent="0.2">
      <c r="A51" s="306"/>
      <c r="B51" s="350"/>
      <c r="C51" s="709"/>
      <c r="D51" s="709"/>
      <c r="E51" s="709"/>
      <c r="F51" s="709"/>
      <c r="G51" s="352"/>
      <c r="H51" s="709"/>
      <c r="I51" s="709"/>
      <c r="J51" s="709"/>
      <c r="K51" s="709"/>
      <c r="L51" s="352"/>
      <c r="M51" s="353"/>
      <c r="N51" s="307"/>
    </row>
    <row r="52" spans="1:14" x14ac:dyDescent="0.2">
      <c r="A52" s="354"/>
      <c r="B52" s="320" t="s">
        <v>185</v>
      </c>
      <c r="C52" s="892"/>
      <c r="D52" s="892"/>
      <c r="E52" s="892">
        <v>0</v>
      </c>
      <c r="F52" s="895"/>
      <c r="G52" s="356"/>
      <c r="H52" s="892"/>
      <c r="I52" s="892"/>
      <c r="J52" s="892"/>
      <c r="K52" s="895"/>
      <c r="L52" s="325"/>
      <c r="M52" s="896"/>
      <c r="N52" s="355"/>
    </row>
    <row r="53" spans="1:14" s="778" customFormat="1" x14ac:dyDescent="0.2">
      <c r="A53" s="325"/>
      <c r="B53" s="326" t="s">
        <v>186</v>
      </c>
      <c r="C53" s="86">
        <v>1250</v>
      </c>
      <c r="D53" s="86">
        <v>2553</v>
      </c>
      <c r="E53" s="86">
        <v>3907</v>
      </c>
      <c r="F53" s="65">
        <v>4403</v>
      </c>
      <c r="G53" s="356"/>
      <c r="H53" s="86">
        <v>1143</v>
      </c>
      <c r="I53" s="86">
        <v>2425</v>
      </c>
      <c r="J53" s="86">
        <v>3731</v>
      </c>
      <c r="K53" s="65">
        <v>4952</v>
      </c>
      <c r="L53" s="325"/>
      <c r="M53" s="327">
        <v>12.5</v>
      </c>
      <c r="N53" s="328"/>
    </row>
    <row r="54" spans="1:14" s="777" customFormat="1" ht="14.1" customHeight="1" x14ac:dyDescent="0.2">
      <c r="A54" s="330"/>
      <c r="B54" s="331" t="s">
        <v>187</v>
      </c>
      <c r="C54" s="184">
        <v>-2</v>
      </c>
      <c r="D54" s="184">
        <v>-3</v>
      </c>
      <c r="E54" s="184">
        <v>-5</v>
      </c>
      <c r="F54" s="68">
        <v>-6</v>
      </c>
      <c r="G54" s="357"/>
      <c r="H54" s="668">
        <v>0</v>
      </c>
      <c r="I54" s="668">
        <v>0</v>
      </c>
      <c r="J54" s="668">
        <v>0</v>
      </c>
      <c r="K54" s="669">
        <v>0</v>
      </c>
      <c r="L54" s="330"/>
      <c r="M54" s="329"/>
      <c r="N54" s="332"/>
    </row>
    <row r="55" spans="1:14" s="777" customFormat="1" ht="14.1" customHeight="1" x14ac:dyDescent="0.2">
      <c r="A55" s="330"/>
      <c r="B55" s="331" t="s">
        <v>200</v>
      </c>
      <c r="C55" s="184" t="s">
        <v>35</v>
      </c>
      <c r="D55" s="184" t="s">
        <v>35</v>
      </c>
      <c r="E55" s="184" t="s">
        <v>35</v>
      </c>
      <c r="F55" s="68">
        <v>837</v>
      </c>
      <c r="G55" s="357"/>
      <c r="H55" s="184">
        <v>76</v>
      </c>
      <c r="I55" s="184">
        <v>76</v>
      </c>
      <c r="J55" s="184">
        <v>76</v>
      </c>
      <c r="K55" s="68">
        <v>165</v>
      </c>
      <c r="L55" s="330"/>
      <c r="M55" s="329"/>
      <c r="N55" s="332"/>
    </row>
    <row r="56" spans="1:14" s="777" customFormat="1" ht="14.1" customHeight="1" x14ac:dyDescent="0.2">
      <c r="A56" s="330"/>
      <c r="B56" s="358" t="s">
        <v>201</v>
      </c>
      <c r="C56" s="184" t="s">
        <v>35</v>
      </c>
      <c r="D56" s="184" t="s">
        <v>35</v>
      </c>
      <c r="E56" s="668" t="s">
        <v>35</v>
      </c>
      <c r="F56" s="673">
        <v>18</v>
      </c>
      <c r="G56" s="357"/>
      <c r="H56" s="668">
        <v>0</v>
      </c>
      <c r="I56" s="668">
        <v>0</v>
      </c>
      <c r="J56" s="668">
        <v>0</v>
      </c>
      <c r="K56" s="68">
        <v>13</v>
      </c>
      <c r="L56" s="330"/>
      <c r="M56" s="329"/>
      <c r="N56" s="332"/>
    </row>
    <row r="57" spans="1:14" s="777" customFormat="1" ht="14.1" customHeight="1" x14ac:dyDescent="0.2">
      <c r="A57" s="330"/>
      <c r="B57" s="634" t="s">
        <v>205</v>
      </c>
      <c r="C57" s="184" t="s">
        <v>35</v>
      </c>
      <c r="D57" s="184" t="s">
        <v>35</v>
      </c>
      <c r="E57" s="668" t="s">
        <v>35</v>
      </c>
      <c r="F57" s="68">
        <v>-29</v>
      </c>
      <c r="G57" s="357"/>
      <c r="H57" s="668">
        <v>0</v>
      </c>
      <c r="I57" s="668">
        <v>0</v>
      </c>
      <c r="J57" s="668">
        <v>0</v>
      </c>
      <c r="K57" s="669">
        <v>0</v>
      </c>
      <c r="L57" s="330"/>
      <c r="M57" s="329"/>
      <c r="N57" s="332"/>
    </row>
    <row r="58" spans="1:14" s="778" customFormat="1" ht="14.1" customHeight="1" x14ac:dyDescent="0.2">
      <c r="A58" s="325"/>
      <c r="B58" s="333" t="s">
        <v>188</v>
      </c>
      <c r="C58" s="611">
        <v>1249</v>
      </c>
      <c r="D58" s="611">
        <v>2549</v>
      </c>
      <c r="E58" s="611">
        <v>3902</v>
      </c>
      <c r="F58" s="612">
        <v>5223</v>
      </c>
      <c r="G58" s="613"/>
      <c r="H58" s="611">
        <v>1219</v>
      </c>
      <c r="I58" s="611">
        <v>2501</v>
      </c>
      <c r="J58" s="611">
        <v>3807</v>
      </c>
      <c r="K58" s="612">
        <v>5130</v>
      </c>
      <c r="L58" s="613"/>
      <c r="M58" s="614">
        <v>-1.8</v>
      </c>
      <c r="N58" s="328"/>
    </row>
    <row r="59" spans="1:14" ht="9" customHeight="1" x14ac:dyDescent="0.2">
      <c r="A59" s="301"/>
      <c r="B59" s="320"/>
      <c r="C59" s="689"/>
      <c r="D59" s="689"/>
      <c r="E59" s="689"/>
      <c r="F59" s="688"/>
      <c r="G59" s="323"/>
      <c r="H59" s="689"/>
      <c r="I59" s="689"/>
      <c r="J59" s="689"/>
      <c r="K59" s="688"/>
      <c r="L59" s="336"/>
      <c r="M59" s="337"/>
      <c r="N59" s="338"/>
    </row>
    <row r="60" spans="1:14" ht="14.1" customHeight="1" x14ac:dyDescent="0.2">
      <c r="A60" s="301"/>
      <c r="B60" s="320" t="s">
        <v>88</v>
      </c>
      <c r="C60" s="66"/>
      <c r="D60" s="66"/>
      <c r="E60" s="66"/>
      <c r="F60" s="181"/>
      <c r="G60" s="325"/>
      <c r="H60" s="66"/>
      <c r="I60" s="66"/>
      <c r="J60" s="66"/>
      <c r="K60" s="181"/>
      <c r="L60" s="356"/>
      <c r="M60" s="896"/>
      <c r="N60" s="302"/>
    </row>
    <row r="61" spans="1:14" s="778" customFormat="1" ht="13.5" customHeight="1" x14ac:dyDescent="0.2">
      <c r="A61" s="325"/>
      <c r="B61" s="326" t="s">
        <v>186</v>
      </c>
      <c r="C61" s="86">
        <v>392</v>
      </c>
      <c r="D61" s="86">
        <v>843</v>
      </c>
      <c r="E61" s="86">
        <v>1299</v>
      </c>
      <c r="F61" s="65">
        <v>1771</v>
      </c>
      <c r="G61" s="356"/>
      <c r="H61" s="86">
        <v>400</v>
      </c>
      <c r="I61" s="86">
        <v>861</v>
      </c>
      <c r="J61" s="86">
        <v>1318</v>
      </c>
      <c r="K61" s="65">
        <v>1821</v>
      </c>
      <c r="L61" s="325"/>
      <c r="M61" s="327">
        <v>2.8</v>
      </c>
      <c r="N61" s="328"/>
    </row>
    <row r="62" spans="1:14" s="777" customFormat="1" ht="14.1" customHeight="1" x14ac:dyDescent="0.2">
      <c r="A62" s="330"/>
      <c r="B62" s="331" t="s">
        <v>187</v>
      </c>
      <c r="C62" s="184">
        <v>-9</v>
      </c>
      <c r="D62" s="184">
        <v>-12</v>
      </c>
      <c r="E62" s="184">
        <v>-12</v>
      </c>
      <c r="F62" s="68">
        <v>-12</v>
      </c>
      <c r="G62" s="357"/>
      <c r="H62" s="668">
        <v>0</v>
      </c>
      <c r="I62" s="668">
        <v>0</v>
      </c>
      <c r="J62" s="668">
        <v>0</v>
      </c>
      <c r="K62" s="669">
        <v>0</v>
      </c>
      <c r="L62" s="330"/>
      <c r="M62" s="329"/>
      <c r="N62" s="332"/>
    </row>
    <row r="63" spans="1:14" s="777" customFormat="1" ht="14.1" customHeight="1" x14ac:dyDescent="0.2">
      <c r="A63" s="330"/>
      <c r="B63" s="331" t="s">
        <v>200</v>
      </c>
      <c r="C63" s="184">
        <v>23</v>
      </c>
      <c r="D63" s="184">
        <v>37</v>
      </c>
      <c r="E63" s="184">
        <v>59</v>
      </c>
      <c r="F63" s="68">
        <v>89</v>
      </c>
      <c r="G63" s="357"/>
      <c r="H63" s="184">
        <v>11</v>
      </c>
      <c r="I63" s="184">
        <v>30</v>
      </c>
      <c r="J63" s="184">
        <v>51</v>
      </c>
      <c r="K63" s="68">
        <v>82</v>
      </c>
      <c r="L63" s="330"/>
      <c r="M63" s="329"/>
      <c r="N63" s="332"/>
    </row>
    <row r="64" spans="1:14" s="778" customFormat="1" ht="14.1" customHeight="1" x14ac:dyDescent="0.2">
      <c r="A64" s="325"/>
      <c r="B64" s="333" t="s">
        <v>189</v>
      </c>
      <c r="C64" s="611">
        <v>406</v>
      </c>
      <c r="D64" s="611">
        <v>868</v>
      </c>
      <c r="E64" s="611">
        <v>1346</v>
      </c>
      <c r="F64" s="612">
        <v>1848</v>
      </c>
      <c r="G64" s="613"/>
      <c r="H64" s="611">
        <v>411</v>
      </c>
      <c r="I64" s="611">
        <v>891</v>
      </c>
      <c r="J64" s="611">
        <v>1369</v>
      </c>
      <c r="K64" s="612">
        <v>1903</v>
      </c>
      <c r="L64" s="613"/>
      <c r="M64" s="614">
        <v>2.9</v>
      </c>
      <c r="N64" s="328"/>
    </row>
    <row r="65" spans="1:14" ht="9" customHeight="1" x14ac:dyDescent="0.2">
      <c r="A65" s="325"/>
      <c r="B65" s="326"/>
      <c r="C65" s="675"/>
      <c r="D65" s="675"/>
      <c r="E65" s="675"/>
      <c r="F65" s="65"/>
      <c r="G65" s="356"/>
      <c r="H65" s="675"/>
      <c r="I65" s="675"/>
      <c r="J65" s="675"/>
      <c r="K65" s="65"/>
      <c r="L65" s="325"/>
      <c r="M65" s="327"/>
      <c r="N65" s="328"/>
    </row>
    <row r="66" spans="1:14" ht="14.1" customHeight="1" x14ac:dyDescent="0.2">
      <c r="A66" s="301"/>
      <c r="B66" s="320" t="s">
        <v>89</v>
      </c>
      <c r="C66" s="66"/>
      <c r="D66" s="66"/>
      <c r="E66" s="66"/>
      <c r="F66" s="181"/>
      <c r="G66" s="325"/>
      <c r="H66" s="66"/>
      <c r="I66" s="66"/>
      <c r="J66" s="66"/>
      <c r="K66" s="181"/>
      <c r="L66" s="356"/>
      <c r="M66" s="896"/>
      <c r="N66" s="302"/>
    </row>
    <row r="67" spans="1:14" s="778" customFormat="1" ht="13.5" customHeight="1" x14ac:dyDescent="0.2">
      <c r="A67" s="325"/>
      <c r="B67" s="326" t="s">
        <v>186</v>
      </c>
      <c r="C67" s="86">
        <v>461</v>
      </c>
      <c r="D67" s="86">
        <v>918</v>
      </c>
      <c r="E67" s="86">
        <v>1375</v>
      </c>
      <c r="F67" s="65">
        <v>1709</v>
      </c>
      <c r="G67" s="356"/>
      <c r="H67" s="86">
        <v>416</v>
      </c>
      <c r="I67" s="86">
        <v>849</v>
      </c>
      <c r="J67" s="86">
        <v>1261</v>
      </c>
      <c r="K67" s="65">
        <v>1639</v>
      </c>
      <c r="L67" s="325"/>
      <c r="M67" s="327">
        <v>-4.0999999999999996</v>
      </c>
      <c r="N67" s="328"/>
    </row>
    <row r="68" spans="1:14" s="777" customFormat="1" ht="14.1" customHeight="1" x14ac:dyDescent="0.2">
      <c r="A68" s="330"/>
      <c r="B68" s="331" t="s">
        <v>195</v>
      </c>
      <c r="C68" s="184" t="s">
        <v>35</v>
      </c>
      <c r="D68" s="184" t="s">
        <v>35</v>
      </c>
      <c r="E68" s="184" t="s">
        <v>35</v>
      </c>
      <c r="F68" s="68" t="s">
        <v>35</v>
      </c>
      <c r="G68" s="357"/>
      <c r="H68" s="184">
        <v>49</v>
      </c>
      <c r="I68" s="184">
        <v>89</v>
      </c>
      <c r="J68" s="184">
        <v>112</v>
      </c>
      <c r="K68" s="68">
        <v>119</v>
      </c>
      <c r="L68" s="330"/>
      <c r="M68" s="329"/>
      <c r="N68" s="332"/>
    </row>
    <row r="69" spans="1:14" s="777" customFormat="1" ht="14.1" customHeight="1" x14ac:dyDescent="0.2">
      <c r="A69" s="330"/>
      <c r="B69" s="331" t="s">
        <v>200</v>
      </c>
      <c r="C69" s="184">
        <v>1</v>
      </c>
      <c r="D69" s="184">
        <v>1</v>
      </c>
      <c r="E69" s="672">
        <v>1</v>
      </c>
      <c r="F69" s="673">
        <v>37</v>
      </c>
      <c r="G69" s="357"/>
      <c r="H69" s="668">
        <v>0</v>
      </c>
      <c r="I69" s="668">
        <v>0</v>
      </c>
      <c r="J69" s="668">
        <v>0</v>
      </c>
      <c r="K69" s="673">
        <v>0.3</v>
      </c>
      <c r="L69" s="330"/>
      <c r="M69" s="329"/>
      <c r="N69" s="332"/>
    </row>
    <row r="70" spans="1:14" s="778" customFormat="1" ht="14.1" customHeight="1" x14ac:dyDescent="0.2">
      <c r="A70" s="325"/>
      <c r="B70" s="333" t="s">
        <v>191</v>
      </c>
      <c r="C70" s="611">
        <v>462</v>
      </c>
      <c r="D70" s="611">
        <v>918</v>
      </c>
      <c r="E70" s="611">
        <v>1377</v>
      </c>
      <c r="F70" s="612">
        <v>1746</v>
      </c>
      <c r="G70" s="613"/>
      <c r="H70" s="611">
        <v>465</v>
      </c>
      <c r="I70" s="611">
        <v>939</v>
      </c>
      <c r="J70" s="611">
        <v>1374</v>
      </c>
      <c r="K70" s="612">
        <v>1758</v>
      </c>
      <c r="L70" s="613"/>
      <c r="M70" s="614">
        <v>0.7</v>
      </c>
      <c r="N70" s="328"/>
    </row>
    <row r="71" spans="1:14" ht="9" customHeight="1" x14ac:dyDescent="0.2">
      <c r="A71" s="325"/>
      <c r="B71" s="320"/>
      <c r="C71" s="689"/>
      <c r="D71" s="689"/>
      <c r="E71" s="689"/>
      <c r="F71" s="688"/>
      <c r="G71" s="336"/>
      <c r="H71" s="689"/>
      <c r="I71" s="689"/>
      <c r="J71" s="689"/>
      <c r="K71" s="688"/>
      <c r="L71" s="336"/>
      <c r="M71" s="337"/>
      <c r="N71" s="328"/>
    </row>
    <row r="72" spans="1:14" ht="14.1" customHeight="1" x14ac:dyDescent="0.2">
      <c r="A72" s="325"/>
      <c r="B72" s="320" t="s">
        <v>192</v>
      </c>
      <c r="C72" s="675"/>
      <c r="D72" s="675"/>
      <c r="E72" s="675"/>
      <c r="F72" s="676"/>
      <c r="G72" s="356"/>
      <c r="H72" s="675"/>
      <c r="I72" s="675"/>
      <c r="J72" s="675"/>
      <c r="K72" s="676"/>
      <c r="L72" s="325"/>
      <c r="M72" s="327"/>
      <c r="N72" s="328"/>
    </row>
    <row r="73" spans="1:14" s="778" customFormat="1" ht="14.1" customHeight="1" x14ac:dyDescent="0.2">
      <c r="A73" s="325"/>
      <c r="B73" s="326" t="s">
        <v>186</v>
      </c>
      <c r="C73" s="86">
        <v>805</v>
      </c>
      <c r="D73" s="86">
        <v>1643</v>
      </c>
      <c r="E73" s="86">
        <v>2621</v>
      </c>
      <c r="F73" s="65">
        <v>3702</v>
      </c>
      <c r="G73" s="356"/>
      <c r="H73" s="86">
        <v>1104</v>
      </c>
      <c r="I73" s="86">
        <v>2138</v>
      </c>
      <c r="J73" s="86">
        <v>3162</v>
      </c>
      <c r="K73" s="65">
        <v>4191</v>
      </c>
      <c r="L73" s="325"/>
      <c r="M73" s="327">
        <v>13.2</v>
      </c>
      <c r="N73" s="328"/>
    </row>
    <row r="74" spans="1:14" s="777" customFormat="1" ht="14.25" customHeight="1" x14ac:dyDescent="0.2">
      <c r="A74" s="330"/>
      <c r="B74" s="331" t="s">
        <v>195</v>
      </c>
      <c r="C74" s="668">
        <v>0</v>
      </c>
      <c r="D74" s="668">
        <v>0</v>
      </c>
      <c r="E74" s="668">
        <v>0</v>
      </c>
      <c r="F74" s="669">
        <v>0</v>
      </c>
      <c r="G74" s="357"/>
      <c r="H74" s="184">
        <v>-243</v>
      </c>
      <c r="I74" s="184">
        <v>-353</v>
      </c>
      <c r="J74" s="184">
        <v>-331</v>
      </c>
      <c r="K74" s="68">
        <v>-260</v>
      </c>
      <c r="L74" s="330"/>
      <c r="M74" s="329"/>
      <c r="N74" s="332"/>
    </row>
    <row r="75" spans="1:14" s="777" customFormat="1" ht="14.1" customHeight="1" x14ac:dyDescent="0.2">
      <c r="A75" s="330"/>
      <c r="B75" s="331" t="s">
        <v>199</v>
      </c>
      <c r="C75" s="668">
        <v>0</v>
      </c>
      <c r="D75" s="668">
        <v>0</v>
      </c>
      <c r="E75" s="668">
        <v>0</v>
      </c>
      <c r="F75" s="669">
        <v>0</v>
      </c>
      <c r="G75" s="360"/>
      <c r="H75" s="668">
        <v>0</v>
      </c>
      <c r="I75" s="184">
        <v>-0.05</v>
      </c>
      <c r="J75" s="184">
        <v>-7.0000000000000007E-2</v>
      </c>
      <c r="K75" s="68">
        <v>-0.1</v>
      </c>
      <c r="L75" s="361"/>
      <c r="M75" s="329"/>
      <c r="N75" s="332"/>
    </row>
    <row r="76" spans="1:14" s="777" customFormat="1" ht="14.1" customHeight="1" x14ac:dyDescent="0.2">
      <c r="A76" s="330"/>
      <c r="B76" s="331" t="s">
        <v>187</v>
      </c>
      <c r="C76" s="184">
        <v>-4</v>
      </c>
      <c r="D76" s="184">
        <v>-4</v>
      </c>
      <c r="E76" s="672">
        <v>4</v>
      </c>
      <c r="F76" s="673">
        <v>10</v>
      </c>
      <c r="G76" s="357"/>
      <c r="H76" s="668">
        <v>0</v>
      </c>
      <c r="I76" s="668">
        <v>0</v>
      </c>
      <c r="J76" s="668">
        <v>0</v>
      </c>
      <c r="K76" s="669">
        <v>0</v>
      </c>
      <c r="L76" s="361"/>
      <c r="M76" s="329"/>
      <c r="N76" s="332"/>
    </row>
    <row r="77" spans="1:14" s="777" customFormat="1" ht="14.1" customHeight="1" x14ac:dyDescent="0.2">
      <c r="A77" s="330"/>
      <c r="B77" s="331" t="s">
        <v>200</v>
      </c>
      <c r="C77" s="184" t="s">
        <v>35</v>
      </c>
      <c r="D77" s="184">
        <v>25</v>
      </c>
      <c r="E77" s="672">
        <v>26</v>
      </c>
      <c r="F77" s="673">
        <v>41</v>
      </c>
      <c r="G77" s="357"/>
      <c r="H77" s="668">
        <v>0</v>
      </c>
      <c r="I77" s="668">
        <v>0</v>
      </c>
      <c r="J77" s="668">
        <v>0</v>
      </c>
      <c r="K77" s="669">
        <v>0</v>
      </c>
      <c r="L77" s="330"/>
      <c r="M77" s="329"/>
      <c r="N77" s="332"/>
    </row>
    <row r="78" spans="1:14" s="777" customFormat="1" ht="14.1" customHeight="1" x14ac:dyDescent="0.2">
      <c r="A78" s="330"/>
      <c r="B78" s="331" t="s">
        <v>509</v>
      </c>
      <c r="C78" s="668">
        <v>0</v>
      </c>
      <c r="D78" s="668">
        <v>0</v>
      </c>
      <c r="E78" s="672">
        <v>0</v>
      </c>
      <c r="F78" s="673">
        <v>0</v>
      </c>
      <c r="G78" s="357"/>
      <c r="H78" s="668">
        <v>0</v>
      </c>
      <c r="I78" s="668">
        <v>0</v>
      </c>
      <c r="J78" s="668">
        <v>0</v>
      </c>
      <c r="K78" s="673">
        <v>46.67</v>
      </c>
      <c r="L78" s="330"/>
      <c r="M78" s="329"/>
      <c r="N78" s="332"/>
    </row>
    <row r="79" spans="1:14" s="778" customFormat="1" ht="14.1" customHeight="1" x14ac:dyDescent="0.2">
      <c r="A79" s="325"/>
      <c r="B79" s="333" t="s">
        <v>202</v>
      </c>
      <c r="C79" s="611">
        <v>801</v>
      </c>
      <c r="D79" s="611">
        <v>1664</v>
      </c>
      <c r="E79" s="611">
        <v>2650</v>
      </c>
      <c r="F79" s="612">
        <v>3753</v>
      </c>
      <c r="G79" s="613"/>
      <c r="H79" s="611">
        <v>861</v>
      </c>
      <c r="I79" s="611">
        <v>1785</v>
      </c>
      <c r="J79" s="611">
        <v>2831</v>
      </c>
      <c r="K79" s="612">
        <v>3977</v>
      </c>
      <c r="L79" s="613"/>
      <c r="M79" s="614">
        <v>6</v>
      </c>
      <c r="N79" s="328"/>
    </row>
    <row r="80" spans="1:14" ht="9" customHeight="1" x14ac:dyDescent="0.2">
      <c r="A80" s="325"/>
      <c r="B80" s="334"/>
      <c r="C80" s="698"/>
      <c r="D80" s="698"/>
      <c r="E80" s="698"/>
      <c r="F80" s="699"/>
      <c r="G80" s="362"/>
      <c r="H80" s="698"/>
      <c r="I80" s="698"/>
      <c r="J80" s="698"/>
      <c r="K80" s="699"/>
      <c r="L80" s="301"/>
      <c r="M80" s="324"/>
      <c r="N80" s="328"/>
    </row>
    <row r="81" spans="1:14" ht="14.1" customHeight="1" x14ac:dyDescent="0.2">
      <c r="A81" s="363"/>
      <c r="B81" s="320" t="s">
        <v>194</v>
      </c>
      <c r="C81" s="892"/>
      <c r="D81" s="892"/>
      <c r="E81" s="892"/>
      <c r="F81" s="895"/>
      <c r="G81" s="356"/>
      <c r="H81" s="892"/>
      <c r="I81" s="892"/>
      <c r="J81" s="892"/>
      <c r="K81" s="895"/>
      <c r="L81" s="325"/>
      <c r="M81" s="896"/>
      <c r="N81" s="364"/>
    </row>
    <row r="82" spans="1:14" s="778" customFormat="1" ht="14.1" customHeight="1" x14ac:dyDescent="0.2">
      <c r="A82" s="325"/>
      <c r="B82" s="326" t="s">
        <v>186</v>
      </c>
      <c r="C82" s="86">
        <v>866</v>
      </c>
      <c r="D82" s="86">
        <v>1700</v>
      </c>
      <c r="E82" s="86">
        <v>2669</v>
      </c>
      <c r="F82" s="65">
        <v>3474</v>
      </c>
      <c r="G82" s="356"/>
      <c r="H82" s="86">
        <v>904</v>
      </c>
      <c r="I82" s="86">
        <v>1796</v>
      </c>
      <c r="J82" s="86">
        <v>2679</v>
      </c>
      <c r="K82" s="65">
        <v>3538</v>
      </c>
      <c r="L82" s="325"/>
      <c r="M82" s="327">
        <v>1.8</v>
      </c>
      <c r="N82" s="328"/>
    </row>
    <row r="83" spans="1:14" s="777" customFormat="1" ht="14.1" customHeight="1" x14ac:dyDescent="0.2">
      <c r="A83" s="330"/>
      <c r="B83" s="331" t="s">
        <v>195</v>
      </c>
      <c r="C83" s="184" t="s">
        <v>35</v>
      </c>
      <c r="D83" s="184" t="s">
        <v>35</v>
      </c>
      <c r="E83" s="184" t="s">
        <v>35</v>
      </c>
      <c r="F83" s="68" t="s">
        <v>35</v>
      </c>
      <c r="G83" s="357"/>
      <c r="H83" s="184">
        <v>17</v>
      </c>
      <c r="I83" s="184">
        <v>145</v>
      </c>
      <c r="J83" s="184">
        <v>301</v>
      </c>
      <c r="K83" s="68">
        <v>814</v>
      </c>
      <c r="L83" s="330"/>
      <c r="M83" s="329"/>
      <c r="N83" s="332"/>
    </row>
    <row r="84" spans="1:14" s="777" customFormat="1" ht="13.5" customHeight="1" x14ac:dyDescent="0.2">
      <c r="A84" s="330"/>
      <c r="B84" s="331" t="s">
        <v>196</v>
      </c>
      <c r="C84" s="184">
        <v>7</v>
      </c>
      <c r="D84" s="184">
        <v>19</v>
      </c>
      <c r="E84" s="184">
        <v>-1</v>
      </c>
      <c r="F84" s="68">
        <v>-29</v>
      </c>
      <c r="G84" s="357"/>
      <c r="H84" s="184">
        <v>1</v>
      </c>
      <c r="I84" s="184">
        <v>5</v>
      </c>
      <c r="J84" s="184">
        <v>3</v>
      </c>
      <c r="K84" s="68">
        <v>18</v>
      </c>
      <c r="L84" s="330"/>
      <c r="M84" s="329"/>
      <c r="N84" s="332"/>
    </row>
    <row r="85" spans="1:14" s="777" customFormat="1" ht="14.1" customHeight="1" x14ac:dyDescent="0.2">
      <c r="A85" s="330"/>
      <c r="B85" s="331" t="s">
        <v>199</v>
      </c>
      <c r="C85" s="184">
        <v>-0.11888385862807699</v>
      </c>
      <c r="D85" s="184">
        <v>-0.23991992801128298</v>
      </c>
      <c r="E85" s="184">
        <v>-0.35873464448064901</v>
      </c>
      <c r="F85" s="68">
        <f>-478.0269654048/1000</f>
        <v>-0.4780269654048</v>
      </c>
      <c r="G85" s="357"/>
      <c r="H85" s="184">
        <f>-102/1000</f>
        <v>-0.10199999999999999</v>
      </c>
      <c r="I85" s="184">
        <v>-0.24</v>
      </c>
      <c r="J85" s="184">
        <v>-7.0000000000000007E-2</v>
      </c>
      <c r="K85" s="68">
        <v>-6.69</v>
      </c>
      <c r="L85" s="330"/>
      <c r="M85" s="329"/>
      <c r="N85" s="332"/>
    </row>
    <row r="86" spans="1:14" s="777" customFormat="1" ht="14.1" customHeight="1" x14ac:dyDescent="0.2">
      <c r="A86" s="330"/>
      <c r="B86" s="331" t="s">
        <v>187</v>
      </c>
      <c r="C86" s="184">
        <v>-2</v>
      </c>
      <c r="D86" s="184">
        <v>-3</v>
      </c>
      <c r="E86" s="184">
        <v>-3</v>
      </c>
      <c r="F86" s="68">
        <v>-3</v>
      </c>
      <c r="G86" s="357"/>
      <c r="H86" s="668" t="s">
        <v>35</v>
      </c>
      <c r="I86" s="668">
        <v>0</v>
      </c>
      <c r="J86" s="668">
        <v>0</v>
      </c>
      <c r="K86" s="68">
        <v>-4</v>
      </c>
      <c r="L86" s="361"/>
      <c r="M86" s="329"/>
      <c r="N86" s="332"/>
    </row>
    <row r="87" spans="1:14" s="777" customFormat="1" ht="14.1" customHeight="1" x14ac:dyDescent="0.2">
      <c r="A87" s="330"/>
      <c r="B87" s="331" t="s">
        <v>200</v>
      </c>
      <c r="C87" s="184">
        <v>-1</v>
      </c>
      <c r="D87" s="184">
        <v>3</v>
      </c>
      <c r="E87" s="184">
        <v>3</v>
      </c>
      <c r="F87" s="68">
        <v>84</v>
      </c>
      <c r="G87" s="357"/>
      <c r="H87" s="184">
        <v>1</v>
      </c>
      <c r="I87" s="184">
        <v>5</v>
      </c>
      <c r="J87" s="184">
        <v>6</v>
      </c>
      <c r="K87" s="68">
        <v>110</v>
      </c>
      <c r="L87" s="330"/>
      <c r="M87" s="329"/>
      <c r="N87" s="332"/>
    </row>
    <row r="88" spans="1:14" s="777" customFormat="1" ht="14.1" customHeight="1" x14ac:dyDescent="0.2">
      <c r="A88" s="330"/>
      <c r="B88" s="634" t="s">
        <v>205</v>
      </c>
      <c r="C88" s="184" t="s">
        <v>35</v>
      </c>
      <c r="D88" s="184" t="s">
        <v>35</v>
      </c>
      <c r="E88" s="668">
        <v>0</v>
      </c>
      <c r="F88" s="68">
        <v>-15</v>
      </c>
      <c r="G88" s="357"/>
      <c r="H88" s="668" t="s">
        <v>35</v>
      </c>
      <c r="I88" s="668">
        <v>0</v>
      </c>
      <c r="J88" s="668">
        <v>0</v>
      </c>
      <c r="K88" s="669">
        <v>0</v>
      </c>
      <c r="L88" s="330"/>
      <c r="M88" s="329"/>
      <c r="N88" s="332"/>
    </row>
    <row r="89" spans="1:14" s="777" customFormat="1" ht="14.1" customHeight="1" x14ac:dyDescent="0.2">
      <c r="A89" s="330"/>
      <c r="B89" s="331" t="s">
        <v>204</v>
      </c>
      <c r="C89" s="184" t="s">
        <v>35</v>
      </c>
      <c r="D89" s="184" t="s">
        <v>35</v>
      </c>
      <c r="E89" s="668">
        <v>0</v>
      </c>
      <c r="F89" s="673">
        <v>215</v>
      </c>
      <c r="G89" s="357"/>
      <c r="H89" s="668" t="s">
        <v>35</v>
      </c>
      <c r="I89" s="668">
        <v>0</v>
      </c>
      <c r="J89" s="668">
        <v>0</v>
      </c>
      <c r="K89" s="669">
        <v>0</v>
      </c>
      <c r="L89" s="330"/>
      <c r="M89" s="329"/>
      <c r="N89" s="332"/>
    </row>
    <row r="90" spans="1:14" s="777" customFormat="1" ht="14.1" customHeight="1" x14ac:dyDescent="0.2">
      <c r="A90" s="330"/>
      <c r="B90" s="331" t="s">
        <v>570</v>
      </c>
      <c r="C90" s="668">
        <v>0</v>
      </c>
      <c r="D90" s="668">
        <v>0</v>
      </c>
      <c r="E90" s="668">
        <v>0</v>
      </c>
      <c r="F90" s="673">
        <v>0</v>
      </c>
      <c r="G90" s="357"/>
      <c r="H90" s="668">
        <v>0</v>
      </c>
      <c r="I90" s="668">
        <v>0</v>
      </c>
      <c r="J90" s="668">
        <v>0</v>
      </c>
      <c r="K90" s="68">
        <v>-2</v>
      </c>
      <c r="L90" s="330"/>
      <c r="M90" s="329"/>
      <c r="N90" s="332"/>
    </row>
    <row r="91" spans="1:14" s="778" customFormat="1" ht="14.1" customHeight="1" x14ac:dyDescent="0.2">
      <c r="A91" s="325"/>
      <c r="B91" s="333" t="s">
        <v>203</v>
      </c>
      <c r="C91" s="611">
        <v>869</v>
      </c>
      <c r="D91" s="611">
        <v>1719</v>
      </c>
      <c r="E91" s="611">
        <v>2668</v>
      </c>
      <c r="F91" s="612">
        <v>3726</v>
      </c>
      <c r="G91" s="613"/>
      <c r="H91" s="611">
        <v>923</v>
      </c>
      <c r="I91" s="611">
        <v>1950</v>
      </c>
      <c r="J91" s="611">
        <v>2988</v>
      </c>
      <c r="K91" s="612">
        <v>4467</v>
      </c>
      <c r="L91" s="613"/>
      <c r="M91" s="614">
        <v>19.899999999999999</v>
      </c>
      <c r="N91" s="328"/>
    </row>
    <row r="92" spans="1:14" ht="9" customHeight="1" x14ac:dyDescent="0.2">
      <c r="A92" s="301"/>
      <c r="B92" s="320"/>
      <c r="C92" s="689"/>
      <c r="D92" s="689"/>
      <c r="E92" s="689"/>
      <c r="F92" s="688"/>
      <c r="G92" s="323"/>
      <c r="H92" s="689"/>
      <c r="I92" s="689"/>
      <c r="J92" s="689"/>
      <c r="K92" s="688"/>
      <c r="L92" s="336"/>
      <c r="M92" s="337"/>
      <c r="N92" s="302"/>
    </row>
    <row r="93" spans="1:14" ht="14.1" customHeight="1" x14ac:dyDescent="0.2">
      <c r="A93" s="301"/>
      <c r="B93" s="320" t="s">
        <v>27</v>
      </c>
      <c r="C93" s="892"/>
      <c r="D93" s="892"/>
      <c r="E93" s="892"/>
      <c r="F93" s="895"/>
      <c r="G93" s="356"/>
      <c r="H93" s="892"/>
      <c r="I93" s="892"/>
      <c r="J93" s="892"/>
      <c r="K93" s="895"/>
      <c r="L93" s="325"/>
      <c r="M93" s="896"/>
      <c r="N93" s="302"/>
    </row>
    <row r="94" spans="1:14" s="778" customFormat="1" ht="14.1" customHeight="1" x14ac:dyDescent="0.2">
      <c r="A94" s="325"/>
      <c r="B94" s="326" t="s">
        <v>186</v>
      </c>
      <c r="C94" s="86">
        <v>3838</v>
      </c>
      <c r="D94" s="86">
        <v>7756</v>
      </c>
      <c r="E94" s="86">
        <v>11931</v>
      </c>
      <c r="F94" s="65">
        <v>15118</v>
      </c>
      <c r="G94" s="356"/>
      <c r="H94" s="86">
        <v>4021</v>
      </c>
      <c r="I94" s="86">
        <v>8179</v>
      </c>
      <c r="J94" s="86">
        <v>12274</v>
      </c>
      <c r="K94" s="65">
        <v>16187</v>
      </c>
      <c r="L94" s="325"/>
      <c r="M94" s="327">
        <v>7.1</v>
      </c>
      <c r="N94" s="328"/>
    </row>
    <row r="95" spans="1:14" s="777" customFormat="1" ht="14.1" customHeight="1" x14ac:dyDescent="0.2">
      <c r="A95" s="330"/>
      <c r="B95" s="331" t="s">
        <v>195</v>
      </c>
      <c r="C95" s="184" t="s">
        <v>35</v>
      </c>
      <c r="D95" s="184" t="s">
        <v>35</v>
      </c>
      <c r="E95" s="184" t="s">
        <v>35</v>
      </c>
      <c r="F95" s="68" t="s">
        <v>35</v>
      </c>
      <c r="G95" s="357"/>
      <c r="H95" s="184">
        <v>-181</v>
      </c>
      <c r="I95" s="184">
        <v>-122</v>
      </c>
      <c r="J95" s="184">
        <v>84</v>
      </c>
      <c r="K95" s="68">
        <v>674</v>
      </c>
      <c r="L95" s="330"/>
      <c r="M95" s="329"/>
      <c r="N95" s="332"/>
    </row>
    <row r="96" spans="1:14" s="777" customFormat="1" ht="14.1" customHeight="1" x14ac:dyDescent="0.2">
      <c r="A96" s="330"/>
      <c r="B96" s="331" t="s">
        <v>196</v>
      </c>
      <c r="C96" s="184">
        <v>11</v>
      </c>
      <c r="D96" s="184">
        <v>23</v>
      </c>
      <c r="E96" s="184">
        <v>4</v>
      </c>
      <c r="F96" s="68">
        <v>-25</v>
      </c>
      <c r="G96" s="357"/>
      <c r="H96" s="184">
        <v>2</v>
      </c>
      <c r="I96" s="184">
        <v>5</v>
      </c>
      <c r="J96" s="184">
        <v>4</v>
      </c>
      <c r="K96" s="68">
        <v>18</v>
      </c>
      <c r="L96" s="330"/>
      <c r="M96" s="329"/>
      <c r="N96" s="332"/>
    </row>
    <row r="97" spans="1:14" s="777" customFormat="1" ht="13.5" customHeight="1" x14ac:dyDescent="0.2">
      <c r="A97" s="330"/>
      <c r="B97" s="331" t="s">
        <v>199</v>
      </c>
      <c r="C97" s="184">
        <f>-141.367508671484/1000</f>
        <v>-0.14136750867148398</v>
      </c>
      <c r="D97" s="184">
        <f>-286.427374433368/1000</f>
        <v>-0.28642737443336802</v>
      </c>
      <c r="E97" s="184">
        <f>-432.196934569754/1000</f>
        <v>-0.432196934569754</v>
      </c>
      <c r="F97" s="68">
        <v>-1</v>
      </c>
      <c r="G97" s="357"/>
      <c r="H97" s="184">
        <v>-0.13</v>
      </c>
      <c r="I97" s="184">
        <v>-0.28699999999999998</v>
      </c>
      <c r="J97" s="184">
        <v>-0.4</v>
      </c>
      <c r="K97" s="68">
        <v>-6.79</v>
      </c>
      <c r="L97" s="330"/>
      <c r="M97" s="329"/>
      <c r="N97" s="332"/>
    </row>
    <row r="98" spans="1:14" s="777" customFormat="1" ht="14.1" customHeight="1" x14ac:dyDescent="0.2">
      <c r="A98" s="330"/>
      <c r="B98" s="634" t="s">
        <v>187</v>
      </c>
      <c r="C98" s="184">
        <v>6</v>
      </c>
      <c r="D98" s="184">
        <v>-9</v>
      </c>
      <c r="E98" s="184">
        <v>-20</v>
      </c>
      <c r="F98" s="68">
        <v>-29</v>
      </c>
      <c r="G98" s="357"/>
      <c r="H98" s="668">
        <v>0</v>
      </c>
      <c r="I98" s="668">
        <v>0</v>
      </c>
      <c r="J98" s="668">
        <v>0</v>
      </c>
      <c r="K98" s="68">
        <v>-4</v>
      </c>
      <c r="L98" s="330"/>
      <c r="M98" s="329"/>
      <c r="N98" s="332"/>
    </row>
    <row r="99" spans="1:14" s="777" customFormat="1" ht="14.1" customHeight="1" x14ac:dyDescent="0.2">
      <c r="A99" s="330"/>
      <c r="B99" s="331" t="s">
        <v>200</v>
      </c>
      <c r="C99" s="184">
        <v>22</v>
      </c>
      <c r="D99" s="184">
        <v>68</v>
      </c>
      <c r="E99" s="184">
        <v>108</v>
      </c>
      <c r="F99" s="919">
        <v>1380</v>
      </c>
      <c r="G99" s="357"/>
      <c r="H99" s="184">
        <v>88</v>
      </c>
      <c r="I99" s="184">
        <v>113</v>
      </c>
      <c r="J99" s="184">
        <v>134</v>
      </c>
      <c r="K99" s="68">
        <v>347</v>
      </c>
      <c r="L99" s="330"/>
      <c r="M99" s="329"/>
      <c r="N99" s="332"/>
    </row>
    <row r="100" spans="1:14" s="777" customFormat="1" ht="14.1" customHeight="1" x14ac:dyDescent="0.2">
      <c r="A100" s="330"/>
      <c r="B100" s="358" t="s">
        <v>201</v>
      </c>
      <c r="C100" s="184" t="s">
        <v>35</v>
      </c>
      <c r="D100" s="184" t="s">
        <v>35</v>
      </c>
      <c r="E100" s="668" t="s">
        <v>35</v>
      </c>
      <c r="F100" s="673">
        <v>18</v>
      </c>
      <c r="G100" s="357"/>
      <c r="H100" s="668">
        <v>0</v>
      </c>
      <c r="I100" s="668">
        <v>0</v>
      </c>
      <c r="J100" s="668">
        <v>0</v>
      </c>
      <c r="K100" s="68">
        <v>13</v>
      </c>
      <c r="L100" s="330"/>
      <c r="M100" s="329"/>
      <c r="N100" s="332"/>
    </row>
    <row r="101" spans="1:14" s="777" customFormat="1" ht="14.1" customHeight="1" x14ac:dyDescent="0.2">
      <c r="A101" s="330"/>
      <c r="B101" s="634" t="s">
        <v>205</v>
      </c>
      <c r="C101" s="184" t="s">
        <v>35</v>
      </c>
      <c r="D101" s="184" t="s">
        <v>35</v>
      </c>
      <c r="E101" s="184">
        <v>16</v>
      </c>
      <c r="F101" s="68">
        <v>-212</v>
      </c>
      <c r="G101" s="357"/>
      <c r="H101" s="668">
        <v>0</v>
      </c>
      <c r="I101" s="668">
        <v>0</v>
      </c>
      <c r="J101" s="668">
        <v>0</v>
      </c>
      <c r="K101" s="669">
        <v>0</v>
      </c>
      <c r="L101" s="330"/>
      <c r="M101" s="329"/>
      <c r="N101" s="332"/>
    </row>
    <row r="102" spans="1:14" s="777" customFormat="1" ht="14.1" customHeight="1" x14ac:dyDescent="0.2">
      <c r="A102" s="330"/>
      <c r="B102" s="331" t="s">
        <v>204</v>
      </c>
      <c r="C102" s="184" t="s">
        <v>35</v>
      </c>
      <c r="D102" s="184" t="s">
        <v>35</v>
      </c>
      <c r="E102" s="668" t="s">
        <v>35</v>
      </c>
      <c r="F102" s="673">
        <v>215</v>
      </c>
      <c r="G102" s="357"/>
      <c r="H102" s="668">
        <v>0</v>
      </c>
      <c r="I102" s="668">
        <v>0</v>
      </c>
      <c r="J102" s="668">
        <v>0</v>
      </c>
      <c r="K102" s="669">
        <v>0</v>
      </c>
      <c r="L102" s="330"/>
      <c r="M102" s="329"/>
      <c r="N102" s="332"/>
    </row>
    <row r="103" spans="1:14" s="777" customFormat="1" ht="14.1" customHeight="1" x14ac:dyDescent="0.2">
      <c r="A103" s="330"/>
      <c r="B103" s="331" t="s">
        <v>570</v>
      </c>
      <c r="C103" s="668">
        <v>0</v>
      </c>
      <c r="D103" s="668">
        <v>0</v>
      </c>
      <c r="E103" s="668">
        <v>0</v>
      </c>
      <c r="F103" s="673">
        <v>0</v>
      </c>
      <c r="G103" s="357"/>
      <c r="H103" s="668">
        <v>0</v>
      </c>
      <c r="I103" s="668">
        <v>0</v>
      </c>
      <c r="J103" s="668">
        <v>0</v>
      </c>
      <c r="K103" s="68">
        <v>-2</v>
      </c>
      <c r="L103" s="330"/>
      <c r="M103" s="329"/>
      <c r="N103" s="332"/>
    </row>
    <row r="104" spans="1:14" s="777" customFormat="1" ht="14.1" customHeight="1" x14ac:dyDescent="0.2">
      <c r="A104" s="330"/>
      <c r="B104" s="331" t="s">
        <v>509</v>
      </c>
      <c r="C104" s="668">
        <v>0</v>
      </c>
      <c r="D104" s="668">
        <v>0</v>
      </c>
      <c r="E104" s="668">
        <v>0</v>
      </c>
      <c r="F104" s="673">
        <v>0</v>
      </c>
      <c r="G104" s="357"/>
      <c r="H104" s="668">
        <v>0</v>
      </c>
      <c r="I104" s="668">
        <v>0</v>
      </c>
      <c r="J104" s="668">
        <v>0</v>
      </c>
      <c r="K104" s="673">
        <v>104</v>
      </c>
      <c r="L104" s="330"/>
      <c r="M104" s="329"/>
      <c r="N104" s="332"/>
    </row>
    <row r="105" spans="1:14" s="778" customFormat="1" ht="14.1" customHeight="1" x14ac:dyDescent="0.2">
      <c r="A105" s="325"/>
      <c r="B105" s="333" t="s">
        <v>198</v>
      </c>
      <c r="C105" s="611">
        <v>3877</v>
      </c>
      <c r="D105" s="611">
        <v>7838</v>
      </c>
      <c r="E105" s="611">
        <v>12040</v>
      </c>
      <c r="F105" s="612">
        <v>16465</v>
      </c>
      <c r="G105" s="613"/>
      <c r="H105" s="611">
        <v>3929</v>
      </c>
      <c r="I105" s="611">
        <v>8175</v>
      </c>
      <c r="J105" s="611">
        <v>12496</v>
      </c>
      <c r="K105" s="612">
        <v>17330</v>
      </c>
      <c r="L105" s="613"/>
      <c r="M105" s="614">
        <v>5.3</v>
      </c>
      <c r="N105" s="328"/>
    </row>
    <row r="106" spans="1:14" ht="14.1" customHeight="1" x14ac:dyDescent="0.2">
      <c r="A106" s="339"/>
      <c r="C106" s="696"/>
      <c r="D106" s="696"/>
      <c r="E106" s="697"/>
      <c r="F106" s="696"/>
      <c r="G106" s="367"/>
      <c r="H106" s="367"/>
      <c r="I106" s="367"/>
      <c r="J106" s="368"/>
      <c r="K106" s="366"/>
      <c r="L106" s="367"/>
      <c r="M106" s="369"/>
      <c r="N106" s="359"/>
    </row>
    <row r="107" spans="1:14" ht="14.1" customHeight="1" x14ac:dyDescent="0.2">
      <c r="A107" s="339"/>
      <c r="B107" s="786" t="s">
        <v>206</v>
      </c>
      <c r="C107" s="966">
        <v>2016</v>
      </c>
      <c r="D107" s="1010"/>
      <c r="E107" s="1010"/>
      <c r="F107" s="1010"/>
      <c r="G107" s="306"/>
      <c r="H107" s="966">
        <v>2017</v>
      </c>
      <c r="I107" s="1010"/>
      <c r="J107" s="1010"/>
      <c r="K107" s="1010"/>
      <c r="L107" s="306"/>
      <c r="M107" s="791" t="s">
        <v>182</v>
      </c>
      <c r="N107" s="359"/>
    </row>
    <row r="108" spans="1:14" ht="3.75" customHeight="1" x14ac:dyDescent="0.2">
      <c r="A108" s="339"/>
      <c r="B108" s="307"/>
      <c r="C108" s="705"/>
      <c r="D108" s="705"/>
      <c r="E108" s="710"/>
      <c r="F108" s="705"/>
      <c r="G108" s="304"/>
      <c r="H108" s="304"/>
      <c r="I108" s="304"/>
      <c r="J108" s="371"/>
      <c r="K108" s="304"/>
      <c r="L108" s="304"/>
      <c r="M108" s="372"/>
      <c r="N108" s="338"/>
    </row>
    <row r="109" spans="1:14" ht="9.75" customHeight="1" x14ac:dyDescent="0.2">
      <c r="A109" s="301"/>
      <c r="B109" s="373"/>
      <c r="C109" s="200" t="s">
        <v>184</v>
      </c>
      <c r="D109" s="171" t="s">
        <v>126</v>
      </c>
      <c r="E109" s="171" t="s">
        <v>127</v>
      </c>
      <c r="F109" s="172" t="s">
        <v>64</v>
      </c>
      <c r="G109" s="348"/>
      <c r="H109" s="200" t="s">
        <v>60</v>
      </c>
      <c r="I109" s="171" t="s">
        <v>126</v>
      </c>
      <c r="J109" s="171" t="s">
        <v>127</v>
      </c>
      <c r="K109" s="172" t="s">
        <v>64</v>
      </c>
      <c r="L109" s="345"/>
      <c r="M109" s="172" t="str">
        <f>+K109</f>
        <v>Jan - Dec</v>
      </c>
      <c r="N109" s="338"/>
    </row>
    <row r="110" spans="1:14" ht="4.5" customHeight="1" x14ac:dyDescent="0.2">
      <c r="A110" s="301"/>
      <c r="B110" s="374"/>
      <c r="C110" s="760"/>
      <c r="D110" s="760"/>
      <c r="E110" s="760"/>
      <c r="F110" s="760"/>
      <c r="G110" s="375"/>
      <c r="H110" s="760"/>
      <c r="I110" s="760"/>
      <c r="J110" s="760"/>
      <c r="K110" s="760"/>
      <c r="L110" s="375"/>
      <c r="M110" s="376"/>
      <c r="N110" s="338"/>
    </row>
    <row r="111" spans="1:14" ht="4.5" customHeight="1" x14ac:dyDescent="0.2">
      <c r="A111" s="367"/>
      <c r="B111" s="350"/>
      <c r="C111" s="709"/>
      <c r="D111" s="709"/>
      <c r="E111" s="709"/>
      <c r="F111" s="709"/>
      <c r="G111" s="352"/>
      <c r="H111" s="709"/>
      <c r="I111" s="709"/>
      <c r="J111" s="709"/>
      <c r="K111" s="709"/>
      <c r="L111" s="352"/>
      <c r="M111" s="377"/>
      <c r="N111" s="338"/>
    </row>
    <row r="112" spans="1:14" ht="15" customHeight="1" x14ac:dyDescent="0.2">
      <c r="A112" s="367"/>
      <c r="B112" s="320" t="s">
        <v>27</v>
      </c>
      <c r="C112" s="892"/>
      <c r="D112" s="892"/>
      <c r="E112" s="892"/>
      <c r="F112" s="895"/>
      <c r="G112" s="622"/>
      <c r="H112" s="892"/>
      <c r="I112" s="892"/>
      <c r="J112" s="892"/>
      <c r="K112" s="895"/>
      <c r="L112" s="325"/>
      <c r="M112" s="896"/>
    </row>
    <row r="113" spans="1:14" s="778" customFormat="1" ht="13.5" customHeight="1" x14ac:dyDescent="0.2">
      <c r="A113" s="769"/>
      <c r="B113" s="326" t="s">
        <v>186</v>
      </c>
      <c r="C113" s="86">
        <v>1516</v>
      </c>
      <c r="D113" s="86">
        <v>3083</v>
      </c>
      <c r="E113" s="86">
        <v>4800</v>
      </c>
      <c r="F113" s="65">
        <v>5469</v>
      </c>
      <c r="G113" s="622"/>
      <c r="H113" s="86">
        <v>1570</v>
      </c>
      <c r="I113" s="86">
        <v>3370</v>
      </c>
      <c r="J113" s="86">
        <v>5143</v>
      </c>
      <c r="K113" s="65">
        <v>6791</v>
      </c>
      <c r="L113" s="325"/>
      <c r="M113" s="327">
        <v>24.2</v>
      </c>
      <c r="N113" s="770"/>
    </row>
    <row r="114" spans="1:14" s="777" customFormat="1" ht="13.5" customHeight="1" x14ac:dyDescent="0.2">
      <c r="A114" s="378"/>
      <c r="B114" s="331" t="s">
        <v>190</v>
      </c>
      <c r="C114" s="184" t="s">
        <v>35</v>
      </c>
      <c r="D114" s="184" t="s">
        <v>35</v>
      </c>
      <c r="E114" s="184" t="s">
        <v>35</v>
      </c>
      <c r="F114" s="68" t="s">
        <v>35</v>
      </c>
      <c r="G114" s="761"/>
      <c r="H114" s="184">
        <v>-63</v>
      </c>
      <c r="I114" s="184">
        <v>35</v>
      </c>
      <c r="J114" s="184">
        <v>176</v>
      </c>
      <c r="K114" s="68">
        <v>667</v>
      </c>
      <c r="L114" s="330"/>
      <c r="M114" s="329"/>
      <c r="N114" s="379"/>
    </row>
    <row r="115" spans="1:14" s="777" customFormat="1" x14ac:dyDescent="0.2">
      <c r="A115" s="345"/>
      <c r="B115" s="331" t="s">
        <v>196</v>
      </c>
      <c r="C115" s="184">
        <v>24</v>
      </c>
      <c r="D115" s="184">
        <v>42</v>
      </c>
      <c r="E115" s="184">
        <v>69</v>
      </c>
      <c r="F115" s="68">
        <v>198</v>
      </c>
      <c r="G115" s="761"/>
      <c r="H115" s="184">
        <v>56</v>
      </c>
      <c r="I115" s="184">
        <v>57</v>
      </c>
      <c r="J115" s="184">
        <v>81</v>
      </c>
      <c r="K115" s="68">
        <v>119</v>
      </c>
      <c r="L115" s="330"/>
      <c r="M115" s="329"/>
      <c r="N115" s="380"/>
    </row>
    <row r="116" spans="1:14" s="777" customFormat="1" x14ac:dyDescent="0.2">
      <c r="A116" s="330"/>
      <c r="B116" s="331" t="s">
        <v>199</v>
      </c>
      <c r="C116" s="184">
        <f>-118.883858628077/1000</f>
        <v>-0.11888385862807699</v>
      </c>
      <c r="D116" s="184">
        <f>-286.427374433368/1000</f>
        <v>-0.28642737443336802</v>
      </c>
      <c r="E116" s="184">
        <f>-432.196934569754/1000</f>
        <v>-0.432196934569754</v>
      </c>
      <c r="F116" s="68">
        <v>-1</v>
      </c>
      <c r="G116" s="761"/>
      <c r="H116" s="184">
        <v>-0.2</v>
      </c>
      <c r="I116" s="184">
        <v>-0.28699999999999998</v>
      </c>
      <c r="J116" s="184">
        <v>-0.43</v>
      </c>
      <c r="K116" s="68">
        <v>-7</v>
      </c>
      <c r="L116" s="330"/>
      <c r="M116" s="329"/>
      <c r="N116" s="332"/>
    </row>
    <row r="117" spans="1:14" s="777" customFormat="1" ht="14.1" customHeight="1" x14ac:dyDescent="0.2">
      <c r="A117" s="330"/>
      <c r="B117" s="634" t="s">
        <v>187</v>
      </c>
      <c r="C117" s="184">
        <v>7</v>
      </c>
      <c r="D117" s="184">
        <v>-7</v>
      </c>
      <c r="E117" s="184">
        <v>-17</v>
      </c>
      <c r="F117" s="68">
        <v>-26</v>
      </c>
      <c r="G117" s="761"/>
      <c r="H117" s="668">
        <v>0</v>
      </c>
      <c r="I117" s="668">
        <v>0</v>
      </c>
      <c r="J117" s="668">
        <v>0</v>
      </c>
      <c r="K117" s="68">
        <v>2</v>
      </c>
      <c r="L117" s="330"/>
      <c r="M117" s="329"/>
      <c r="N117" s="332"/>
    </row>
    <row r="118" spans="1:14" s="777" customFormat="1" ht="14.1" customHeight="1" x14ac:dyDescent="0.2">
      <c r="A118" s="330"/>
      <c r="B118" s="331" t="s">
        <v>200</v>
      </c>
      <c r="C118" s="184">
        <v>22</v>
      </c>
      <c r="D118" s="184">
        <v>68</v>
      </c>
      <c r="E118" s="184">
        <v>108</v>
      </c>
      <c r="F118" s="68">
        <v>1380</v>
      </c>
      <c r="G118" s="761"/>
      <c r="H118" s="184">
        <v>88</v>
      </c>
      <c r="I118" s="184">
        <v>113</v>
      </c>
      <c r="J118" s="184">
        <v>134</v>
      </c>
      <c r="K118" s="68">
        <v>347</v>
      </c>
      <c r="L118" s="330"/>
      <c r="M118" s="329"/>
      <c r="N118" s="332"/>
    </row>
    <row r="119" spans="1:14" s="777" customFormat="1" ht="14.1" customHeight="1" x14ac:dyDescent="0.2">
      <c r="A119" s="330"/>
      <c r="B119" s="358" t="s">
        <v>201</v>
      </c>
      <c r="C119" s="184" t="s">
        <v>35</v>
      </c>
      <c r="D119" s="184" t="s">
        <v>35</v>
      </c>
      <c r="E119" s="668" t="s">
        <v>35</v>
      </c>
      <c r="F119" s="68">
        <v>18</v>
      </c>
      <c r="G119" s="761"/>
      <c r="H119" s="668">
        <v>0</v>
      </c>
      <c r="I119" s="668">
        <v>0</v>
      </c>
      <c r="J119" s="668">
        <v>0</v>
      </c>
      <c r="K119" s="68">
        <v>13</v>
      </c>
      <c r="L119" s="330"/>
      <c r="M119" s="329"/>
      <c r="N119" s="332"/>
    </row>
    <row r="120" spans="1:14" s="777" customFormat="1" ht="14.1" customHeight="1" x14ac:dyDescent="0.2">
      <c r="A120" s="330"/>
      <c r="B120" s="634" t="s">
        <v>205</v>
      </c>
      <c r="C120" s="184" t="s">
        <v>35</v>
      </c>
      <c r="D120" s="184" t="s">
        <v>35</v>
      </c>
      <c r="E120" s="672">
        <v>16</v>
      </c>
      <c r="F120" s="68">
        <v>-212</v>
      </c>
      <c r="G120" s="761"/>
      <c r="H120" s="668">
        <v>0</v>
      </c>
      <c r="I120" s="668">
        <v>0</v>
      </c>
      <c r="J120" s="668">
        <v>0</v>
      </c>
      <c r="K120" s="669">
        <v>0</v>
      </c>
      <c r="L120" s="330"/>
      <c r="M120" s="329"/>
      <c r="N120" s="332"/>
    </row>
    <row r="121" spans="1:14" s="777" customFormat="1" ht="14.1" customHeight="1" x14ac:dyDescent="0.2">
      <c r="A121" s="330"/>
      <c r="B121" s="331" t="s">
        <v>204</v>
      </c>
      <c r="C121" s="184" t="s">
        <v>35</v>
      </c>
      <c r="D121" s="184" t="s">
        <v>35</v>
      </c>
      <c r="E121" s="668" t="s">
        <v>35</v>
      </c>
      <c r="F121" s="68">
        <v>215</v>
      </c>
      <c r="G121" s="761"/>
      <c r="H121" s="668">
        <v>0</v>
      </c>
      <c r="I121" s="668">
        <v>0</v>
      </c>
      <c r="J121" s="668">
        <v>0</v>
      </c>
      <c r="K121" s="669">
        <v>0</v>
      </c>
      <c r="L121" s="330"/>
      <c r="M121" s="329"/>
      <c r="N121" s="332"/>
    </row>
    <row r="122" spans="1:14" s="777" customFormat="1" ht="14.1" customHeight="1" x14ac:dyDescent="0.2">
      <c r="A122" s="330"/>
      <c r="B122" s="331" t="s">
        <v>570</v>
      </c>
      <c r="C122" s="668">
        <v>0</v>
      </c>
      <c r="D122" s="668">
        <v>0</v>
      </c>
      <c r="E122" s="668">
        <v>0</v>
      </c>
      <c r="F122" s="669">
        <v>0</v>
      </c>
      <c r="G122" s="761"/>
      <c r="H122" s="668">
        <v>0</v>
      </c>
      <c r="I122" s="668">
        <v>0</v>
      </c>
      <c r="J122" s="668">
        <v>0</v>
      </c>
      <c r="K122" s="68">
        <v>-2</v>
      </c>
      <c r="L122" s="330"/>
      <c r="M122" s="329"/>
      <c r="N122" s="332"/>
    </row>
    <row r="123" spans="1:14" s="777" customFormat="1" ht="14.1" customHeight="1" x14ac:dyDescent="0.2">
      <c r="A123" s="330"/>
      <c r="B123" s="331" t="s">
        <v>509</v>
      </c>
      <c r="C123" s="668">
        <v>0</v>
      </c>
      <c r="D123" s="668">
        <v>0</v>
      </c>
      <c r="E123" s="668">
        <v>0</v>
      </c>
      <c r="F123" s="669">
        <v>0</v>
      </c>
      <c r="G123" s="761"/>
      <c r="H123" s="668">
        <v>0</v>
      </c>
      <c r="I123" s="668">
        <v>0</v>
      </c>
      <c r="J123" s="668">
        <v>0</v>
      </c>
      <c r="K123" s="68">
        <v>104</v>
      </c>
      <c r="L123" s="330"/>
      <c r="M123" s="329"/>
      <c r="N123" s="332"/>
    </row>
    <row r="124" spans="1:14" s="778" customFormat="1" ht="14.1" customHeight="1" x14ac:dyDescent="0.2">
      <c r="A124" s="325"/>
      <c r="B124" s="333" t="s">
        <v>198</v>
      </c>
      <c r="C124" s="611">
        <v>1569</v>
      </c>
      <c r="D124" s="611">
        <v>3186</v>
      </c>
      <c r="E124" s="611">
        <v>4977</v>
      </c>
      <c r="F124" s="612">
        <v>7043</v>
      </c>
      <c r="G124" s="762"/>
      <c r="H124" s="611">
        <v>1651</v>
      </c>
      <c r="I124" s="611">
        <v>3575</v>
      </c>
      <c r="J124" s="611">
        <v>5534</v>
      </c>
      <c r="K124" s="612">
        <v>8034</v>
      </c>
      <c r="L124" s="613"/>
      <c r="M124" s="614">
        <v>14.1</v>
      </c>
      <c r="N124" s="328"/>
    </row>
    <row r="125" spans="1:14" ht="14.1" customHeight="1" x14ac:dyDescent="0.2">
      <c r="A125" s="339"/>
      <c r="B125" s="986" t="s">
        <v>207</v>
      </c>
      <c r="C125" s="696"/>
      <c r="D125" s="696"/>
      <c r="E125" s="697"/>
      <c r="F125" s="696"/>
      <c r="G125" s="367"/>
      <c r="H125" s="367"/>
      <c r="I125" s="367"/>
      <c r="J125" s="368"/>
      <c r="K125" s="367"/>
      <c r="L125" s="367"/>
      <c r="M125" s="369"/>
      <c r="N125" s="359"/>
    </row>
    <row r="126" spans="1:14" ht="15" customHeight="1" x14ac:dyDescent="0.2">
      <c r="A126" s="339"/>
      <c r="B126" s="986" t="s">
        <v>207</v>
      </c>
      <c r="C126" s="966">
        <v>2016</v>
      </c>
      <c r="D126" s="1010"/>
      <c r="E126" s="1010"/>
      <c r="F126" s="1010"/>
      <c r="G126" s="306"/>
      <c r="H126" s="966">
        <v>2017</v>
      </c>
      <c r="I126" s="1010"/>
      <c r="J126" s="1010"/>
      <c r="K126" s="1010"/>
      <c r="L126" s="306"/>
      <c r="M126" s="791" t="s">
        <v>182</v>
      </c>
      <c r="N126" s="359"/>
    </row>
    <row r="127" spans="1:14" ht="6" customHeight="1" x14ac:dyDescent="0.2">
      <c r="A127" s="339"/>
      <c r="B127" s="986"/>
      <c r="C127" s="711"/>
      <c r="D127" s="711"/>
      <c r="E127" s="700"/>
      <c r="F127" s="712"/>
      <c r="G127" s="354"/>
      <c r="H127" s="381"/>
      <c r="I127" s="381"/>
      <c r="J127" s="382"/>
      <c r="K127" s="340"/>
      <c r="L127" s="354"/>
      <c r="M127" s="383"/>
      <c r="N127" s="359"/>
    </row>
    <row r="128" spans="1:14" ht="12" customHeight="1" x14ac:dyDescent="0.2">
      <c r="A128" s="330"/>
      <c r="B128" s="986"/>
      <c r="C128" s="200" t="s">
        <v>184</v>
      </c>
      <c r="D128" s="200" t="s">
        <v>126</v>
      </c>
      <c r="E128" s="200" t="s">
        <v>127</v>
      </c>
      <c r="F128" s="172" t="s">
        <v>64</v>
      </c>
      <c r="G128" s="345"/>
      <c r="H128" s="200" t="s">
        <v>60</v>
      </c>
      <c r="I128" s="200" t="s">
        <v>126</v>
      </c>
      <c r="J128" s="200" t="s">
        <v>127</v>
      </c>
      <c r="K128" s="172" t="s">
        <v>64</v>
      </c>
      <c r="L128" s="345"/>
      <c r="M128" s="172" t="str">
        <f>+K128</f>
        <v>Jan - Dec</v>
      </c>
      <c r="N128" s="332"/>
    </row>
    <row r="129" spans="1:14" ht="4.5" customHeight="1" x14ac:dyDescent="0.2">
      <c r="A129" s="301"/>
      <c r="B129" s="384"/>
      <c r="C129" s="711"/>
      <c r="D129" s="711"/>
      <c r="E129" s="711"/>
      <c r="F129" s="712"/>
      <c r="G129" s="354"/>
      <c r="H129" s="711"/>
      <c r="I129" s="711"/>
      <c r="J129" s="711"/>
      <c r="K129" s="712"/>
      <c r="L129" s="354"/>
      <c r="M129" s="383"/>
      <c r="N129" s="338"/>
    </row>
    <row r="130" spans="1:14" ht="4.5" customHeight="1" x14ac:dyDescent="0.2">
      <c r="A130" s="367"/>
      <c r="B130" s="350"/>
      <c r="C130" s="709"/>
      <c r="D130" s="709"/>
      <c r="E130" s="709"/>
      <c r="F130" s="709"/>
      <c r="G130" s="352"/>
      <c r="H130" s="709"/>
      <c r="I130" s="709"/>
      <c r="J130" s="709"/>
      <c r="K130" s="709"/>
      <c r="L130" s="352"/>
      <c r="M130" s="377"/>
      <c r="N130" s="338"/>
    </row>
    <row r="131" spans="1:14" ht="13.5" customHeight="1" x14ac:dyDescent="0.2">
      <c r="A131" s="306"/>
      <c r="B131" s="320" t="s">
        <v>185</v>
      </c>
      <c r="C131" s="892"/>
      <c r="D131" s="892"/>
      <c r="E131" s="892"/>
      <c r="F131" s="896"/>
      <c r="G131" s="325"/>
      <c r="H131" s="892"/>
      <c r="I131" s="892"/>
      <c r="J131" s="892"/>
      <c r="K131" s="896"/>
      <c r="L131" s="325"/>
      <c r="M131" s="896"/>
      <c r="N131" s="338"/>
    </row>
    <row r="132" spans="1:14" s="778" customFormat="1" ht="13.5" customHeight="1" x14ac:dyDescent="0.2">
      <c r="A132" s="771"/>
      <c r="B132" s="326" t="s">
        <v>186</v>
      </c>
      <c r="C132" s="86">
        <v>431</v>
      </c>
      <c r="D132" s="86">
        <v>894</v>
      </c>
      <c r="E132" s="86">
        <v>1289</v>
      </c>
      <c r="F132" s="65">
        <v>1852</v>
      </c>
      <c r="G132" s="325"/>
      <c r="H132" s="86">
        <v>333</v>
      </c>
      <c r="I132" s="86">
        <v>704</v>
      </c>
      <c r="J132" s="86">
        <v>1097</v>
      </c>
      <c r="K132" s="65">
        <v>1683</v>
      </c>
      <c r="L132" s="325"/>
      <c r="M132" s="327">
        <v>-9.1</v>
      </c>
      <c r="N132" s="772"/>
    </row>
    <row r="133" spans="1:14" s="777" customFormat="1" ht="13.5" customHeight="1" x14ac:dyDescent="0.2">
      <c r="A133" s="345"/>
      <c r="B133" s="358" t="s">
        <v>208</v>
      </c>
      <c r="C133" s="184" t="s">
        <v>35</v>
      </c>
      <c r="D133" s="184">
        <v>-7</v>
      </c>
      <c r="E133" s="184">
        <v>-7</v>
      </c>
      <c r="F133" s="68">
        <v>-7</v>
      </c>
      <c r="G133" s="385"/>
      <c r="H133" s="668">
        <v>0</v>
      </c>
      <c r="I133" s="668">
        <v>0</v>
      </c>
      <c r="J133" s="668">
        <v>0</v>
      </c>
      <c r="K133" s="669">
        <v>0</v>
      </c>
      <c r="L133" s="330"/>
      <c r="M133" s="329"/>
      <c r="N133" s="380"/>
    </row>
    <row r="134" spans="1:14" s="778" customFormat="1" ht="13.5" customHeight="1" x14ac:dyDescent="0.2">
      <c r="A134" s="325"/>
      <c r="B134" s="333" t="s">
        <v>188</v>
      </c>
      <c r="C134" s="611">
        <v>431</v>
      </c>
      <c r="D134" s="611">
        <v>887</v>
      </c>
      <c r="E134" s="611">
        <v>1282</v>
      </c>
      <c r="F134" s="612">
        <v>1845</v>
      </c>
      <c r="G134" s="613"/>
      <c r="H134" s="611">
        <v>333</v>
      </c>
      <c r="I134" s="611">
        <v>704</v>
      </c>
      <c r="J134" s="611">
        <v>1097</v>
      </c>
      <c r="K134" s="612">
        <v>1683</v>
      </c>
      <c r="L134" s="613"/>
      <c r="M134" s="614">
        <v>-8.8000000000000007</v>
      </c>
      <c r="N134" s="328"/>
    </row>
    <row r="135" spans="1:14" x14ac:dyDescent="0.2">
      <c r="A135" s="325"/>
      <c r="B135" s="334"/>
      <c r="C135" s="698"/>
      <c r="D135" s="698"/>
      <c r="E135" s="698"/>
      <c r="F135" s="713"/>
      <c r="G135" s="301"/>
      <c r="H135" s="698"/>
      <c r="I135" s="698"/>
      <c r="J135" s="698"/>
      <c r="K135" s="713"/>
      <c r="L135" s="301"/>
      <c r="M135" s="386"/>
      <c r="N135" s="328"/>
    </row>
    <row r="136" spans="1:14" ht="14.1" customHeight="1" x14ac:dyDescent="0.2">
      <c r="A136" s="301"/>
      <c r="B136" s="320" t="s">
        <v>88</v>
      </c>
      <c r="C136" s="892"/>
      <c r="D136" s="892"/>
      <c r="E136" s="892"/>
      <c r="F136" s="896"/>
      <c r="G136" s="325"/>
      <c r="H136" s="892"/>
      <c r="I136" s="892"/>
      <c r="J136" s="892"/>
      <c r="K136" s="896"/>
      <c r="L136" s="325"/>
      <c r="M136" s="327"/>
      <c r="N136" s="302"/>
    </row>
    <row r="137" spans="1:14" s="778" customFormat="1" ht="14.1" customHeight="1" x14ac:dyDescent="0.2">
      <c r="A137" s="325"/>
      <c r="B137" s="326" t="s">
        <v>186</v>
      </c>
      <c r="C137" s="86">
        <v>220</v>
      </c>
      <c r="D137" s="86">
        <v>432</v>
      </c>
      <c r="E137" s="86">
        <v>748</v>
      </c>
      <c r="F137" s="65">
        <v>1107</v>
      </c>
      <c r="G137" s="325"/>
      <c r="H137" s="86">
        <v>208</v>
      </c>
      <c r="I137" s="86">
        <v>435</v>
      </c>
      <c r="J137" s="86">
        <v>688</v>
      </c>
      <c r="K137" s="65">
        <v>951</v>
      </c>
      <c r="L137" s="325"/>
      <c r="M137" s="327">
        <v>-14.2</v>
      </c>
      <c r="N137" s="328"/>
    </row>
    <row r="138" spans="1:14" s="777" customFormat="1" ht="14.1" customHeight="1" x14ac:dyDescent="0.2">
      <c r="A138" s="330"/>
      <c r="B138" s="358" t="s">
        <v>208</v>
      </c>
      <c r="C138" s="184">
        <v>-2</v>
      </c>
      <c r="D138" s="184">
        <v>-3</v>
      </c>
      <c r="E138" s="184">
        <v>-4</v>
      </c>
      <c r="F138" s="68">
        <v>-6</v>
      </c>
      <c r="G138" s="330"/>
      <c r="H138" s="668">
        <v>0</v>
      </c>
      <c r="I138" s="184">
        <v>-1</v>
      </c>
      <c r="J138" s="184">
        <v>-1</v>
      </c>
      <c r="K138" s="68">
        <v>-1</v>
      </c>
      <c r="L138" s="330"/>
      <c r="M138" s="329"/>
      <c r="N138" s="332"/>
    </row>
    <row r="139" spans="1:14" s="777" customFormat="1" ht="14.1" customHeight="1" x14ac:dyDescent="0.2">
      <c r="A139" s="330"/>
      <c r="B139" s="358" t="s">
        <v>187</v>
      </c>
      <c r="C139" s="184">
        <v>-1</v>
      </c>
      <c r="D139" s="184">
        <v>-1</v>
      </c>
      <c r="E139" s="184">
        <v>-1</v>
      </c>
      <c r="F139" s="68">
        <v>-1</v>
      </c>
      <c r="G139" s="330"/>
      <c r="H139" s="668">
        <v>0</v>
      </c>
      <c r="I139" s="668">
        <v>0</v>
      </c>
      <c r="J139" s="668"/>
      <c r="K139" s="669"/>
      <c r="L139" s="330"/>
      <c r="M139" s="329"/>
      <c r="N139" s="332"/>
    </row>
    <row r="140" spans="1:14" s="778" customFormat="1" ht="13.5" customHeight="1" x14ac:dyDescent="0.2">
      <c r="A140" s="325"/>
      <c r="B140" s="333" t="s">
        <v>189</v>
      </c>
      <c r="C140" s="611">
        <v>217</v>
      </c>
      <c r="D140" s="611">
        <v>429</v>
      </c>
      <c r="E140" s="611">
        <v>743</v>
      </c>
      <c r="F140" s="612">
        <v>1101</v>
      </c>
      <c r="G140" s="613"/>
      <c r="H140" s="611">
        <v>208</v>
      </c>
      <c r="I140" s="611">
        <v>434</v>
      </c>
      <c r="J140" s="611">
        <v>688</v>
      </c>
      <c r="K140" s="612">
        <v>950</v>
      </c>
      <c r="L140" s="613"/>
      <c r="M140" s="614">
        <v>-13.7</v>
      </c>
      <c r="N140" s="328"/>
    </row>
    <row r="141" spans="1:14" ht="14.1" customHeight="1" x14ac:dyDescent="0.2">
      <c r="A141" s="301"/>
      <c r="B141" s="320"/>
      <c r="C141" s="698"/>
      <c r="D141" s="698"/>
      <c r="E141" s="698"/>
      <c r="F141" s="713"/>
      <c r="G141" s="323"/>
      <c r="H141" s="698"/>
      <c r="I141" s="698"/>
      <c r="J141" s="698"/>
      <c r="K141" s="713"/>
      <c r="L141" s="323"/>
      <c r="M141" s="337"/>
      <c r="N141" s="302"/>
    </row>
    <row r="142" spans="1:14" ht="14.1" customHeight="1" x14ac:dyDescent="0.2">
      <c r="A142" s="301"/>
      <c r="B142" s="320" t="s">
        <v>89</v>
      </c>
      <c r="C142" s="892"/>
      <c r="D142" s="892"/>
      <c r="E142" s="892"/>
      <c r="F142" s="896"/>
      <c r="G142" s="325"/>
      <c r="H142" s="892"/>
      <c r="I142" s="892"/>
      <c r="J142" s="892"/>
      <c r="K142" s="896"/>
      <c r="L142" s="325"/>
      <c r="M142" s="896"/>
      <c r="N142" s="302"/>
    </row>
    <row r="143" spans="1:14" s="778" customFormat="1" ht="14.1" customHeight="1" x14ac:dyDescent="0.2">
      <c r="A143" s="325"/>
      <c r="B143" s="326" t="s">
        <v>186</v>
      </c>
      <c r="C143" s="86">
        <v>192</v>
      </c>
      <c r="D143" s="86">
        <v>415</v>
      </c>
      <c r="E143" s="86">
        <v>654</v>
      </c>
      <c r="F143" s="65">
        <v>931</v>
      </c>
      <c r="G143" s="325"/>
      <c r="H143" s="86">
        <v>225</v>
      </c>
      <c r="I143" s="86">
        <v>434</v>
      </c>
      <c r="J143" s="86">
        <v>604</v>
      </c>
      <c r="K143" s="65">
        <v>827</v>
      </c>
      <c r="L143" s="325"/>
      <c r="M143" s="327">
        <v>-11.2</v>
      </c>
      <c r="N143" s="328"/>
    </row>
    <row r="144" spans="1:14" s="777" customFormat="1" ht="14.1" customHeight="1" x14ac:dyDescent="0.2">
      <c r="A144" s="330"/>
      <c r="B144" s="358" t="s">
        <v>195</v>
      </c>
      <c r="C144" s="184" t="s">
        <v>35</v>
      </c>
      <c r="D144" s="184" t="s">
        <v>35</v>
      </c>
      <c r="E144" s="184" t="s">
        <v>35</v>
      </c>
      <c r="F144" s="68" t="s">
        <v>35</v>
      </c>
      <c r="G144" s="330"/>
      <c r="H144" s="184">
        <v>26</v>
      </c>
      <c r="I144" s="184">
        <v>46</v>
      </c>
      <c r="J144" s="184">
        <v>54</v>
      </c>
      <c r="K144" s="68">
        <v>60</v>
      </c>
      <c r="L144" s="330"/>
      <c r="M144" s="329"/>
      <c r="N144" s="332"/>
    </row>
    <row r="145" spans="1:14" s="778" customFormat="1" ht="13.5" customHeight="1" x14ac:dyDescent="0.2">
      <c r="A145" s="325"/>
      <c r="B145" s="333" t="s">
        <v>191</v>
      </c>
      <c r="C145" s="611">
        <v>192</v>
      </c>
      <c r="D145" s="611">
        <v>415</v>
      </c>
      <c r="E145" s="611">
        <v>654</v>
      </c>
      <c r="F145" s="612">
        <v>931</v>
      </c>
      <c r="G145" s="613"/>
      <c r="H145" s="611">
        <v>251</v>
      </c>
      <c r="I145" s="611">
        <v>480</v>
      </c>
      <c r="J145" s="611">
        <v>657</v>
      </c>
      <c r="K145" s="612">
        <v>887</v>
      </c>
      <c r="L145" s="613"/>
      <c r="M145" s="614">
        <v>-4.8</v>
      </c>
      <c r="N145" s="328"/>
    </row>
    <row r="146" spans="1:14" ht="13.5" customHeight="1" x14ac:dyDescent="0.2">
      <c r="A146" s="301"/>
      <c r="B146" s="320"/>
      <c r="C146" s="689"/>
      <c r="D146" s="689"/>
      <c r="E146" s="689"/>
      <c r="F146" s="688"/>
      <c r="G146" s="336"/>
      <c r="H146" s="689"/>
      <c r="I146" s="689"/>
      <c r="J146" s="689"/>
      <c r="K146" s="688"/>
      <c r="L146" s="336"/>
      <c r="M146" s="337"/>
      <c r="N146" s="302"/>
    </row>
    <row r="147" spans="1:14" ht="14.1" customHeight="1" x14ac:dyDescent="0.2">
      <c r="A147" s="301"/>
      <c r="B147" s="320" t="s">
        <v>192</v>
      </c>
      <c r="C147" s="892"/>
      <c r="D147" s="892"/>
      <c r="E147" s="892"/>
      <c r="F147" s="896"/>
      <c r="G147" s="325"/>
      <c r="H147" s="892"/>
      <c r="I147" s="892"/>
      <c r="J147" s="892"/>
      <c r="K147" s="896"/>
      <c r="L147" s="325"/>
      <c r="M147" s="327"/>
      <c r="N147" s="302"/>
    </row>
    <row r="148" spans="1:14" s="778" customFormat="1" ht="14.1" customHeight="1" x14ac:dyDescent="0.2">
      <c r="A148" s="325"/>
      <c r="B148" s="326" t="s">
        <v>186</v>
      </c>
      <c r="C148" s="86">
        <v>348</v>
      </c>
      <c r="D148" s="86">
        <v>792</v>
      </c>
      <c r="E148" s="86">
        <v>1369</v>
      </c>
      <c r="F148" s="65">
        <v>2137</v>
      </c>
      <c r="G148" s="325"/>
      <c r="H148" s="86">
        <v>397</v>
      </c>
      <c r="I148" s="86">
        <v>915</v>
      </c>
      <c r="J148" s="86">
        <v>1513</v>
      </c>
      <c r="K148" s="65">
        <v>2225</v>
      </c>
      <c r="L148" s="325"/>
      <c r="M148" s="327">
        <v>4.0999999999999996</v>
      </c>
      <c r="N148" s="328"/>
    </row>
    <row r="149" spans="1:14" s="777" customFormat="1" ht="14.1" customHeight="1" x14ac:dyDescent="0.2">
      <c r="A149" s="330"/>
      <c r="B149" s="331" t="s">
        <v>195</v>
      </c>
      <c r="C149" s="184" t="s">
        <v>35</v>
      </c>
      <c r="D149" s="184" t="s">
        <v>35</v>
      </c>
      <c r="E149" s="184" t="s">
        <v>35</v>
      </c>
      <c r="F149" s="669">
        <v>0</v>
      </c>
      <c r="G149" s="330"/>
      <c r="H149" s="184">
        <v>-87</v>
      </c>
      <c r="I149" s="184">
        <v>-151</v>
      </c>
      <c r="J149" s="184">
        <v>-158</v>
      </c>
      <c r="K149" s="68">
        <v>-138</v>
      </c>
      <c r="L149" s="330"/>
      <c r="M149" s="329"/>
      <c r="N149" s="332"/>
    </row>
    <row r="150" spans="1:14" s="777" customFormat="1" ht="14.1" customHeight="1" x14ac:dyDescent="0.2">
      <c r="A150" s="330"/>
      <c r="B150" s="331" t="s">
        <v>208</v>
      </c>
      <c r="C150" s="184" t="s">
        <v>35</v>
      </c>
      <c r="D150" s="184" t="s">
        <v>35</v>
      </c>
      <c r="E150" s="184">
        <v>-47</v>
      </c>
      <c r="F150" s="68">
        <v>-48</v>
      </c>
      <c r="G150" s="330"/>
      <c r="H150" s="668">
        <v>0</v>
      </c>
      <c r="I150" s="668">
        <v>0</v>
      </c>
      <c r="J150" s="668">
        <v>0</v>
      </c>
      <c r="K150" s="669">
        <v>0</v>
      </c>
      <c r="L150" s="330"/>
      <c r="M150" s="329"/>
      <c r="N150" s="332"/>
    </row>
    <row r="151" spans="1:14" s="777" customFormat="1" ht="14.1" customHeight="1" x14ac:dyDescent="0.2">
      <c r="A151" s="330"/>
      <c r="B151" s="331" t="s">
        <v>187</v>
      </c>
      <c r="C151" s="184" t="s">
        <v>35</v>
      </c>
      <c r="D151" s="184" t="s">
        <v>35</v>
      </c>
      <c r="E151" s="668">
        <v>0</v>
      </c>
      <c r="F151" s="673">
        <v>1</v>
      </c>
      <c r="G151" s="330"/>
      <c r="H151" s="668">
        <v>0</v>
      </c>
      <c r="I151" s="668">
        <v>0</v>
      </c>
      <c r="J151" s="668">
        <v>0</v>
      </c>
      <c r="K151" s="669">
        <v>0</v>
      </c>
      <c r="L151" s="330"/>
      <c r="M151" s="329"/>
      <c r="N151" s="332"/>
    </row>
    <row r="152" spans="1:14" s="778" customFormat="1" ht="14.1" customHeight="1" x14ac:dyDescent="0.2">
      <c r="A152" s="325"/>
      <c r="B152" s="333" t="s">
        <v>202</v>
      </c>
      <c r="C152" s="611">
        <v>348</v>
      </c>
      <c r="D152" s="611">
        <v>792</v>
      </c>
      <c r="E152" s="611">
        <v>1322</v>
      </c>
      <c r="F152" s="612">
        <v>2089</v>
      </c>
      <c r="G152" s="613"/>
      <c r="H152" s="611">
        <v>310</v>
      </c>
      <c r="I152" s="611">
        <v>764</v>
      </c>
      <c r="J152" s="611">
        <v>1355</v>
      </c>
      <c r="K152" s="612">
        <v>2087</v>
      </c>
      <c r="L152" s="613"/>
      <c r="M152" s="614">
        <v>-0.1</v>
      </c>
      <c r="N152" s="328"/>
    </row>
    <row r="153" spans="1:14" ht="14.1" customHeight="1" x14ac:dyDescent="0.2">
      <c r="A153" s="301"/>
      <c r="B153" s="320"/>
      <c r="C153" s="698"/>
      <c r="D153" s="698"/>
      <c r="E153" s="698"/>
      <c r="F153" s="713"/>
      <c r="G153" s="323"/>
      <c r="H153" s="698"/>
      <c r="I153" s="698"/>
      <c r="J153" s="698"/>
      <c r="K153" s="713"/>
      <c r="L153" s="323"/>
      <c r="M153" s="337"/>
      <c r="N153" s="302"/>
    </row>
    <row r="154" spans="1:14" ht="14.1" customHeight="1" x14ac:dyDescent="0.2">
      <c r="A154" s="301"/>
      <c r="B154" s="320" t="s">
        <v>194</v>
      </c>
      <c r="C154" s="892"/>
      <c r="D154" s="892"/>
      <c r="E154" s="892"/>
      <c r="F154" s="896"/>
      <c r="G154" s="325"/>
      <c r="H154" s="892"/>
      <c r="I154" s="892"/>
      <c r="J154" s="892"/>
      <c r="K154" s="896"/>
      <c r="L154" s="325"/>
      <c r="M154" s="896"/>
      <c r="N154" s="328"/>
    </row>
    <row r="155" spans="1:14" s="778" customFormat="1" ht="14.1" customHeight="1" x14ac:dyDescent="0.2">
      <c r="A155" s="325"/>
      <c r="B155" s="326" t="s">
        <v>186</v>
      </c>
      <c r="C155" s="86">
        <v>461</v>
      </c>
      <c r="D155" s="86">
        <v>1018</v>
      </c>
      <c r="E155" s="86">
        <v>1800</v>
      </c>
      <c r="F155" s="65">
        <v>2615</v>
      </c>
      <c r="G155" s="325"/>
      <c r="H155" s="86">
        <v>430</v>
      </c>
      <c r="I155" s="86">
        <v>922.55</v>
      </c>
      <c r="J155" s="86">
        <v>1853.37</v>
      </c>
      <c r="K155" s="65">
        <v>2677.8</v>
      </c>
      <c r="L155" s="325"/>
      <c r="M155" s="327">
        <v>2.4</v>
      </c>
      <c r="N155" s="328"/>
    </row>
    <row r="156" spans="1:14" s="777" customFormat="1" ht="14.1" customHeight="1" x14ac:dyDescent="0.2">
      <c r="A156" s="330"/>
      <c r="B156" s="331" t="s">
        <v>195</v>
      </c>
      <c r="C156" s="184" t="s">
        <v>35</v>
      </c>
      <c r="D156" s="184" t="s">
        <v>35</v>
      </c>
      <c r="E156" s="184" t="s">
        <v>35</v>
      </c>
      <c r="F156" s="68" t="s">
        <v>35</v>
      </c>
      <c r="G156" s="330"/>
      <c r="H156" s="184">
        <v>-4</v>
      </c>
      <c r="I156" s="184">
        <v>50.35</v>
      </c>
      <c r="J156" s="184">
        <v>171.28</v>
      </c>
      <c r="K156" s="68">
        <v>368.07</v>
      </c>
      <c r="L156" s="330"/>
      <c r="M156" s="329"/>
      <c r="N156" s="332"/>
    </row>
    <row r="157" spans="1:14" s="777" customFormat="1" ht="13.5" customHeight="1" x14ac:dyDescent="0.2">
      <c r="A157" s="330"/>
      <c r="B157" s="331" t="s">
        <v>208</v>
      </c>
      <c r="C157" s="184" t="s">
        <v>35</v>
      </c>
      <c r="D157" s="184" t="s">
        <v>35</v>
      </c>
      <c r="E157" s="184">
        <v>-282</v>
      </c>
      <c r="F157" s="68">
        <v>-284</v>
      </c>
      <c r="G157" s="330"/>
      <c r="H157" s="184">
        <v>-4</v>
      </c>
      <c r="I157" s="184">
        <v>-3.76</v>
      </c>
      <c r="J157" s="184">
        <v>-499.86</v>
      </c>
      <c r="K157" s="68">
        <v>-537.86</v>
      </c>
      <c r="L157" s="330"/>
      <c r="M157" s="329"/>
      <c r="N157" s="332"/>
    </row>
    <row r="158" spans="1:14" s="777" customFormat="1" ht="13.5" customHeight="1" x14ac:dyDescent="0.2">
      <c r="A158" s="330"/>
      <c r="B158" s="331" t="s">
        <v>196</v>
      </c>
      <c r="C158" s="184">
        <v>2</v>
      </c>
      <c r="D158" s="184">
        <v>17</v>
      </c>
      <c r="E158" s="184">
        <v>-1</v>
      </c>
      <c r="F158" s="68">
        <v>-21</v>
      </c>
      <c r="G158" s="330"/>
      <c r="H158" s="184">
        <v>-0.43</v>
      </c>
      <c r="I158" s="184">
        <v>1.94</v>
      </c>
      <c r="J158" s="184">
        <v>4.57</v>
      </c>
      <c r="K158" s="68">
        <v>8.69</v>
      </c>
      <c r="L158" s="330"/>
      <c r="M158" s="329"/>
      <c r="N158" s="332"/>
    </row>
    <row r="159" spans="1:14" s="777" customFormat="1" ht="13.5" customHeight="1" x14ac:dyDescent="0.2">
      <c r="A159" s="330"/>
      <c r="B159" s="331" t="s">
        <v>187</v>
      </c>
      <c r="C159" s="184">
        <f>-279/1000</f>
        <v>-0.27900000000000003</v>
      </c>
      <c r="D159" s="184">
        <f>-279/1000</f>
        <v>-0.27900000000000003</v>
      </c>
      <c r="E159" s="184">
        <f>-279/1000</f>
        <v>-0.27900000000000003</v>
      </c>
      <c r="F159" s="68">
        <f>-279/1000</f>
        <v>-0.27900000000000003</v>
      </c>
      <c r="G159" s="330"/>
      <c r="H159" s="668">
        <v>0</v>
      </c>
      <c r="I159" s="668">
        <v>0</v>
      </c>
      <c r="J159" s="668">
        <v>0</v>
      </c>
      <c r="K159" s="68">
        <v>-7</v>
      </c>
      <c r="L159" s="330"/>
      <c r="M159" s="329"/>
      <c r="N159" s="332"/>
    </row>
    <row r="160" spans="1:14" s="778" customFormat="1" ht="14.1" customHeight="1" x14ac:dyDescent="0.2">
      <c r="A160" s="325"/>
      <c r="B160" s="333" t="s">
        <v>203</v>
      </c>
      <c r="C160" s="611">
        <v>463</v>
      </c>
      <c r="D160" s="611">
        <v>1035</v>
      </c>
      <c r="E160" s="611">
        <v>1517</v>
      </c>
      <c r="F160" s="612">
        <v>2310</v>
      </c>
      <c r="G160" s="613"/>
      <c r="H160" s="611">
        <v>422</v>
      </c>
      <c r="I160" s="611">
        <v>971</v>
      </c>
      <c r="J160" s="611">
        <v>1529</v>
      </c>
      <c r="K160" s="612">
        <v>2509</v>
      </c>
      <c r="L160" s="613"/>
      <c r="M160" s="614">
        <v>8.6</v>
      </c>
      <c r="N160" s="328"/>
    </row>
    <row r="161" spans="1:14" ht="14.1" customHeight="1" x14ac:dyDescent="0.2">
      <c r="A161" s="325"/>
      <c r="B161" s="334"/>
      <c r="C161" s="698"/>
      <c r="D161" s="698"/>
      <c r="E161" s="698"/>
      <c r="F161" s="713"/>
      <c r="G161" s="301"/>
      <c r="H161" s="698"/>
      <c r="I161" s="698"/>
      <c r="J161" s="698"/>
      <c r="K161" s="713"/>
      <c r="L161" s="301"/>
      <c r="M161" s="386"/>
      <c r="N161" s="328"/>
    </row>
    <row r="162" spans="1:14" ht="14.1" customHeight="1" x14ac:dyDescent="0.2">
      <c r="A162" s="339"/>
      <c r="B162" s="320" t="s">
        <v>27</v>
      </c>
      <c r="C162" s="897"/>
      <c r="D162" s="897"/>
      <c r="E162" s="897"/>
      <c r="F162" s="896"/>
      <c r="G162" s="325"/>
      <c r="H162" s="897"/>
      <c r="I162" s="897"/>
      <c r="J162" s="897"/>
      <c r="K162" s="896"/>
      <c r="L162" s="325"/>
      <c r="M162" s="896"/>
      <c r="N162" s="359"/>
    </row>
    <row r="163" spans="1:14" s="778" customFormat="1" ht="14.1" customHeight="1" x14ac:dyDescent="0.2">
      <c r="A163" s="325"/>
      <c r="B163" s="326" t="s">
        <v>186</v>
      </c>
      <c r="C163" s="86">
        <v>1695</v>
      </c>
      <c r="D163" s="86">
        <v>3654</v>
      </c>
      <c r="E163" s="86">
        <v>6016</v>
      </c>
      <c r="F163" s="65">
        <v>8928</v>
      </c>
      <c r="G163" s="325"/>
      <c r="H163" s="86">
        <v>1621</v>
      </c>
      <c r="I163" s="86">
        <v>3507.03</v>
      </c>
      <c r="J163" s="86">
        <v>5961.88</v>
      </c>
      <c r="K163" s="65">
        <v>8696.91</v>
      </c>
      <c r="L163" s="325"/>
      <c r="M163" s="327">
        <v>-2.6</v>
      </c>
      <c r="N163" s="328"/>
    </row>
    <row r="164" spans="1:14" s="777" customFormat="1" ht="14.1" customHeight="1" x14ac:dyDescent="0.2">
      <c r="A164" s="330"/>
      <c r="B164" s="331" t="s">
        <v>190</v>
      </c>
      <c r="C164" s="184" t="s">
        <v>35</v>
      </c>
      <c r="D164" s="184" t="s">
        <v>35</v>
      </c>
      <c r="E164" s="184" t="s">
        <v>35</v>
      </c>
      <c r="F164" s="68" t="s">
        <v>35</v>
      </c>
      <c r="G164" s="330"/>
      <c r="H164" s="184">
        <v>-66</v>
      </c>
      <c r="I164" s="184">
        <v>-56.93</v>
      </c>
      <c r="J164" s="184">
        <v>65.73</v>
      </c>
      <c r="K164" s="68">
        <v>292.95999999999998</v>
      </c>
      <c r="L164" s="330"/>
      <c r="M164" s="329"/>
      <c r="N164" s="332"/>
    </row>
    <row r="165" spans="1:14" s="777" customFormat="1" x14ac:dyDescent="0.2">
      <c r="A165" s="330"/>
      <c r="B165" s="331" t="s">
        <v>208</v>
      </c>
      <c r="C165" s="184">
        <v>-2</v>
      </c>
      <c r="D165" s="184">
        <v>-10</v>
      </c>
      <c r="E165" s="184">
        <v>-341</v>
      </c>
      <c r="F165" s="68">
        <v>-345</v>
      </c>
      <c r="G165" s="330"/>
      <c r="H165" s="184">
        <v>-4</v>
      </c>
      <c r="I165" s="184">
        <v>-4.3499999999999996</v>
      </c>
      <c r="J165" s="184">
        <v>-500.45</v>
      </c>
      <c r="K165" s="68">
        <v>-538.45000000000005</v>
      </c>
      <c r="L165" s="330"/>
      <c r="M165" s="329"/>
      <c r="N165" s="332"/>
    </row>
    <row r="166" spans="1:14" s="777" customFormat="1" x14ac:dyDescent="0.2">
      <c r="A166" s="330"/>
      <c r="B166" s="331" t="s">
        <v>196</v>
      </c>
      <c r="C166" s="184">
        <v>2</v>
      </c>
      <c r="D166" s="184">
        <v>17</v>
      </c>
      <c r="E166" s="184">
        <v>-1</v>
      </c>
      <c r="F166" s="68">
        <v>-21</v>
      </c>
      <c r="G166" s="330"/>
      <c r="H166" s="184">
        <v>-0.43</v>
      </c>
      <c r="I166" s="184">
        <v>1.94</v>
      </c>
      <c r="J166" s="184">
        <v>4.57</v>
      </c>
      <c r="K166" s="68">
        <v>8.69</v>
      </c>
      <c r="L166" s="330"/>
      <c r="M166" s="329"/>
      <c r="N166" s="332"/>
    </row>
    <row r="167" spans="1:14" s="777" customFormat="1" ht="14.1" customHeight="1" x14ac:dyDescent="0.2">
      <c r="A167" s="330"/>
      <c r="B167" s="634" t="s">
        <v>187</v>
      </c>
      <c r="C167" s="184">
        <v>-3</v>
      </c>
      <c r="D167" s="184">
        <v>-6</v>
      </c>
      <c r="E167" s="184">
        <v>-10</v>
      </c>
      <c r="F167" s="68">
        <v>-11</v>
      </c>
      <c r="G167" s="330"/>
      <c r="H167" s="668">
        <v>0</v>
      </c>
      <c r="I167" s="668">
        <v>0</v>
      </c>
      <c r="J167" s="668">
        <v>0</v>
      </c>
      <c r="K167" s="68">
        <v>-7</v>
      </c>
      <c r="L167" s="330"/>
      <c r="M167" s="329"/>
      <c r="N167" s="332"/>
    </row>
    <row r="168" spans="1:14" s="778" customFormat="1" ht="14.1" customHeight="1" x14ac:dyDescent="0.2">
      <c r="A168" s="325"/>
      <c r="B168" s="333" t="s">
        <v>198</v>
      </c>
      <c r="C168" s="611">
        <v>1693</v>
      </c>
      <c r="D168" s="611">
        <v>3655</v>
      </c>
      <c r="E168" s="611">
        <v>5664</v>
      </c>
      <c r="F168" s="612">
        <v>8552</v>
      </c>
      <c r="G168" s="613"/>
      <c r="H168" s="611">
        <v>1551</v>
      </c>
      <c r="I168" s="611">
        <v>3448</v>
      </c>
      <c r="J168" s="611">
        <v>5532</v>
      </c>
      <c r="K168" s="612">
        <v>8453</v>
      </c>
      <c r="L168" s="613"/>
      <c r="M168" s="614">
        <v>-1.2</v>
      </c>
      <c r="N168" s="328"/>
    </row>
    <row r="169" spans="1:14" ht="13.5" customHeight="1" x14ac:dyDescent="0.2">
      <c r="A169" s="339"/>
      <c r="B169" s="334"/>
      <c r="C169" s="698"/>
      <c r="D169" s="698"/>
      <c r="E169" s="714"/>
      <c r="F169" s="715"/>
      <c r="G169" s="318"/>
      <c r="H169" s="387"/>
      <c r="I169" s="387"/>
      <c r="J169" s="389"/>
      <c r="K169" s="388"/>
      <c r="L169" s="318"/>
      <c r="M169" s="390"/>
      <c r="N169" s="359"/>
    </row>
    <row r="170" spans="1:14" ht="13.5" customHeight="1" x14ac:dyDescent="0.2">
      <c r="A170" s="339"/>
      <c r="B170" s="986" t="s">
        <v>36</v>
      </c>
      <c r="C170" s="966">
        <v>2016</v>
      </c>
      <c r="D170" s="1010"/>
      <c r="E170" s="1010"/>
      <c r="F170" s="1010"/>
      <c r="G170" s="306"/>
      <c r="H170" s="966">
        <v>2017</v>
      </c>
      <c r="I170" s="1010"/>
      <c r="J170" s="1010"/>
      <c r="K170" s="1010"/>
      <c r="L170" s="306"/>
      <c r="M170" s="791" t="s">
        <v>182</v>
      </c>
      <c r="N170" s="359"/>
    </row>
    <row r="171" spans="1:14" ht="6.75" customHeight="1" x14ac:dyDescent="0.2">
      <c r="A171" s="339"/>
      <c r="B171" s="986"/>
      <c r="C171" s="171"/>
      <c r="D171" s="171"/>
      <c r="E171" s="747"/>
      <c r="F171" s="763"/>
      <c r="G171" s="391"/>
      <c r="H171" s="381"/>
      <c r="I171" s="381"/>
      <c r="J171" s="382"/>
      <c r="K171" s="340"/>
      <c r="L171" s="391"/>
      <c r="M171" s="383"/>
      <c r="N171" s="359"/>
    </row>
    <row r="172" spans="1:14" x14ac:dyDescent="0.2">
      <c r="A172" s="301"/>
      <c r="B172" s="986"/>
      <c r="C172" s="200" t="s">
        <v>184</v>
      </c>
      <c r="D172" s="200" t="s">
        <v>126</v>
      </c>
      <c r="E172" s="200" t="s">
        <v>127</v>
      </c>
      <c r="F172" s="172" t="s">
        <v>64</v>
      </c>
      <c r="G172" s="345"/>
      <c r="H172" s="200" t="s">
        <v>184</v>
      </c>
      <c r="I172" s="200" t="s">
        <v>126</v>
      </c>
      <c r="J172" s="200" t="s">
        <v>127</v>
      </c>
      <c r="K172" s="172" t="s">
        <v>64</v>
      </c>
      <c r="L172" s="345"/>
      <c r="M172" s="172" t="str">
        <f>+K172</f>
        <v>Jan - Dec</v>
      </c>
      <c r="N172" s="338"/>
    </row>
    <row r="173" spans="1:14" ht="4.5" customHeight="1" x14ac:dyDescent="0.2">
      <c r="A173" s="301"/>
      <c r="B173" s="316"/>
      <c r="C173" s="716"/>
      <c r="D173" s="716"/>
      <c r="E173" s="716"/>
      <c r="F173" s="716"/>
      <c r="G173" s="289"/>
      <c r="H173" s="716"/>
      <c r="I173" s="716"/>
      <c r="J173" s="716"/>
      <c r="K173" s="716"/>
      <c r="L173" s="289"/>
      <c r="M173" s="392"/>
      <c r="N173" s="338"/>
    </row>
    <row r="174" spans="1:14" ht="4.5" customHeight="1" x14ac:dyDescent="0.2">
      <c r="A174" s="318"/>
      <c r="B174" s="350"/>
      <c r="C174" s="709"/>
      <c r="D174" s="709"/>
      <c r="E174" s="709"/>
      <c r="F174" s="709"/>
      <c r="G174" s="393"/>
      <c r="H174" s="709"/>
      <c r="I174" s="709"/>
      <c r="J174" s="709"/>
      <c r="K174" s="709"/>
      <c r="L174" s="393"/>
      <c r="M174" s="394"/>
      <c r="N174" s="338"/>
    </row>
    <row r="175" spans="1:14" ht="13.5" customHeight="1" x14ac:dyDescent="0.2">
      <c r="A175" s="306"/>
      <c r="B175" s="320" t="s">
        <v>185</v>
      </c>
      <c r="C175" s="892"/>
      <c r="D175" s="892"/>
      <c r="E175" s="892"/>
      <c r="F175" s="895"/>
      <c r="G175" s="325"/>
      <c r="H175" s="892"/>
      <c r="I175" s="892"/>
      <c r="J175" s="892"/>
      <c r="K175" s="895"/>
      <c r="L175" s="325"/>
      <c r="M175" s="896"/>
      <c r="N175" s="338"/>
    </row>
    <row r="176" spans="1:14" s="778" customFormat="1" ht="13.5" customHeight="1" x14ac:dyDescent="0.2">
      <c r="A176" s="773"/>
      <c r="B176" s="326" t="s">
        <v>186</v>
      </c>
      <c r="C176" s="86">
        <v>820</v>
      </c>
      <c r="D176" s="86">
        <v>1659</v>
      </c>
      <c r="E176" s="86">
        <v>2617</v>
      </c>
      <c r="F176" s="65">
        <v>2551</v>
      </c>
      <c r="G176" s="325"/>
      <c r="H176" s="86">
        <v>810</v>
      </c>
      <c r="I176" s="86">
        <v>1720</v>
      </c>
      <c r="J176" s="86">
        <v>2634</v>
      </c>
      <c r="K176" s="65">
        <v>3269</v>
      </c>
      <c r="L176" s="325"/>
      <c r="M176" s="327">
        <v>28.2</v>
      </c>
      <c r="N176" s="616"/>
    </row>
    <row r="177" spans="1:14" s="777" customFormat="1" x14ac:dyDescent="0.2">
      <c r="A177" s="357"/>
      <c r="B177" s="331" t="s">
        <v>208</v>
      </c>
      <c r="C177" s="184" t="s">
        <v>35</v>
      </c>
      <c r="D177" s="672">
        <v>7</v>
      </c>
      <c r="E177" s="672">
        <v>7</v>
      </c>
      <c r="F177" s="673">
        <v>7</v>
      </c>
      <c r="G177" s="385"/>
      <c r="H177" s="668">
        <v>0</v>
      </c>
      <c r="I177" s="668">
        <v>0</v>
      </c>
      <c r="J177" s="668">
        <v>0</v>
      </c>
      <c r="K177" s="847">
        <v>0</v>
      </c>
      <c r="L177" s="330"/>
      <c r="M177" s="329"/>
      <c r="N177" s="395"/>
    </row>
    <row r="178" spans="1:14" s="777" customFormat="1" x14ac:dyDescent="0.2">
      <c r="A178" s="357"/>
      <c r="B178" s="331" t="s">
        <v>187</v>
      </c>
      <c r="C178" s="184">
        <v>-2</v>
      </c>
      <c r="D178" s="184">
        <v>-3</v>
      </c>
      <c r="E178" s="184">
        <v>-5</v>
      </c>
      <c r="F178" s="68">
        <v>-6</v>
      </c>
      <c r="G178" s="385"/>
      <c r="H178" s="668">
        <v>0</v>
      </c>
      <c r="I178" s="668">
        <v>0</v>
      </c>
      <c r="J178" s="668">
        <v>0</v>
      </c>
      <c r="K178" s="669">
        <v>0</v>
      </c>
      <c r="L178" s="330"/>
      <c r="M178" s="329"/>
      <c r="N178" s="395"/>
    </row>
    <row r="179" spans="1:14" s="777" customFormat="1" ht="14.25" customHeight="1" x14ac:dyDescent="0.2">
      <c r="A179" s="330"/>
      <c r="B179" s="331" t="s">
        <v>200</v>
      </c>
      <c r="C179" s="184" t="s">
        <v>35</v>
      </c>
      <c r="D179" s="184" t="s">
        <v>35</v>
      </c>
      <c r="E179" s="184" t="s">
        <v>35</v>
      </c>
      <c r="F179" s="68">
        <v>837</v>
      </c>
      <c r="G179" s="385"/>
      <c r="H179" s="184">
        <v>76</v>
      </c>
      <c r="I179" s="184">
        <v>76</v>
      </c>
      <c r="J179" s="184">
        <v>76</v>
      </c>
      <c r="K179" s="68">
        <v>165</v>
      </c>
      <c r="L179" s="330"/>
      <c r="M179" s="329"/>
      <c r="N179" s="332"/>
    </row>
    <row r="180" spans="1:14" s="777" customFormat="1" x14ac:dyDescent="0.2">
      <c r="A180" s="345"/>
      <c r="B180" s="358" t="s">
        <v>201</v>
      </c>
      <c r="C180" s="184" t="s">
        <v>35</v>
      </c>
      <c r="D180" s="668" t="s">
        <v>35</v>
      </c>
      <c r="E180" s="668" t="s">
        <v>35</v>
      </c>
      <c r="F180" s="673">
        <v>18</v>
      </c>
      <c r="G180" s="385"/>
      <c r="H180" s="668">
        <v>0</v>
      </c>
      <c r="I180" s="668">
        <v>0</v>
      </c>
      <c r="J180" s="668">
        <v>0</v>
      </c>
      <c r="K180" s="68">
        <v>13</v>
      </c>
      <c r="L180" s="330"/>
      <c r="M180" s="329"/>
      <c r="N180" s="380"/>
    </row>
    <row r="181" spans="1:14" s="777" customFormat="1" ht="14.1" customHeight="1" x14ac:dyDescent="0.2">
      <c r="A181" s="330"/>
      <c r="B181" s="634" t="s">
        <v>205</v>
      </c>
      <c r="C181" s="184" t="s">
        <v>35</v>
      </c>
      <c r="D181" s="668" t="s">
        <v>35</v>
      </c>
      <c r="E181" s="668" t="s">
        <v>35</v>
      </c>
      <c r="F181" s="68">
        <v>-29</v>
      </c>
      <c r="G181" s="357"/>
      <c r="H181" s="668">
        <v>0</v>
      </c>
      <c r="I181" s="668">
        <v>0</v>
      </c>
      <c r="J181" s="668">
        <v>0</v>
      </c>
      <c r="K181" s="669">
        <v>0</v>
      </c>
      <c r="L181" s="330"/>
      <c r="M181" s="329"/>
      <c r="N181" s="332"/>
    </row>
    <row r="182" spans="1:14" s="778" customFormat="1" ht="14.1" customHeight="1" x14ac:dyDescent="0.2">
      <c r="A182" s="325"/>
      <c r="B182" s="333" t="s">
        <v>188</v>
      </c>
      <c r="C182" s="611">
        <v>818</v>
      </c>
      <c r="D182" s="611">
        <v>1663</v>
      </c>
      <c r="E182" s="611">
        <v>2620</v>
      </c>
      <c r="F182" s="612">
        <v>3379</v>
      </c>
      <c r="G182" s="613"/>
      <c r="H182" s="611">
        <v>886</v>
      </c>
      <c r="I182" s="611">
        <v>1796</v>
      </c>
      <c r="J182" s="611">
        <v>2710</v>
      </c>
      <c r="K182" s="612">
        <v>3447</v>
      </c>
      <c r="L182" s="613"/>
      <c r="M182" s="614">
        <v>2</v>
      </c>
      <c r="N182" s="328"/>
    </row>
    <row r="183" spans="1:14" ht="13.5" customHeight="1" x14ac:dyDescent="0.2">
      <c r="A183" s="339"/>
      <c r="B183" s="320"/>
      <c r="C183" s="892"/>
      <c r="D183" s="892"/>
      <c r="E183" s="892"/>
      <c r="F183" s="895"/>
      <c r="G183" s="325"/>
      <c r="H183" s="892"/>
      <c r="I183" s="892"/>
      <c r="J183" s="892"/>
      <c r="K183" s="895"/>
      <c r="L183" s="325"/>
      <c r="M183" s="896"/>
      <c r="N183" s="359"/>
    </row>
    <row r="184" spans="1:14" ht="14.1" customHeight="1" x14ac:dyDescent="0.2">
      <c r="A184" s="301"/>
      <c r="B184" s="320" t="s">
        <v>88</v>
      </c>
      <c r="C184" s="892"/>
      <c r="D184" s="892"/>
      <c r="E184" s="892"/>
      <c r="F184" s="895"/>
      <c r="G184" s="325"/>
      <c r="H184" s="892"/>
      <c r="I184" s="892"/>
      <c r="J184" s="892"/>
      <c r="K184" s="895"/>
      <c r="L184" s="325"/>
      <c r="M184" s="896"/>
      <c r="N184" s="302"/>
    </row>
    <row r="185" spans="1:14" s="778" customFormat="1" ht="14.1" customHeight="1" x14ac:dyDescent="0.2">
      <c r="A185" s="325"/>
      <c r="B185" s="326" t="s">
        <v>186</v>
      </c>
      <c r="C185" s="86">
        <v>173</v>
      </c>
      <c r="D185" s="86">
        <v>411</v>
      </c>
      <c r="E185" s="86">
        <v>552</v>
      </c>
      <c r="F185" s="65">
        <v>664</v>
      </c>
      <c r="G185" s="325"/>
      <c r="H185" s="86">
        <v>192</v>
      </c>
      <c r="I185" s="86">
        <v>426</v>
      </c>
      <c r="J185" s="86">
        <v>630</v>
      </c>
      <c r="K185" s="65">
        <v>870</v>
      </c>
      <c r="L185" s="325"/>
      <c r="M185" s="327">
        <v>31.1</v>
      </c>
      <c r="N185" s="328"/>
    </row>
    <row r="186" spans="1:14" s="777" customFormat="1" ht="14.1" customHeight="1" x14ac:dyDescent="0.2">
      <c r="A186" s="330"/>
      <c r="B186" s="331" t="s">
        <v>208</v>
      </c>
      <c r="C186" s="184">
        <v>2</v>
      </c>
      <c r="D186" s="672">
        <v>3</v>
      </c>
      <c r="E186" s="672">
        <v>4</v>
      </c>
      <c r="F186" s="68">
        <v>6</v>
      </c>
      <c r="G186" s="330"/>
      <c r="H186" s="668">
        <v>0</v>
      </c>
      <c r="I186" s="672">
        <v>1</v>
      </c>
      <c r="J186" s="672">
        <v>1</v>
      </c>
      <c r="K186" s="68">
        <v>1</v>
      </c>
      <c r="L186" s="330"/>
      <c r="M186" s="329"/>
      <c r="N186" s="332"/>
    </row>
    <row r="187" spans="1:14" s="777" customFormat="1" ht="14.1" customHeight="1" x14ac:dyDescent="0.2">
      <c r="A187" s="330"/>
      <c r="B187" s="331" t="s">
        <v>187</v>
      </c>
      <c r="C187" s="184">
        <v>-8</v>
      </c>
      <c r="D187" s="184">
        <v>-11</v>
      </c>
      <c r="E187" s="184">
        <v>-11</v>
      </c>
      <c r="F187" s="68">
        <v>-11</v>
      </c>
      <c r="G187" s="330"/>
      <c r="H187" s="668">
        <v>0</v>
      </c>
      <c r="I187" s="668">
        <v>0</v>
      </c>
      <c r="J187" s="668">
        <v>0</v>
      </c>
      <c r="K187" s="669">
        <v>0</v>
      </c>
      <c r="L187" s="330"/>
      <c r="M187" s="329"/>
      <c r="N187" s="332"/>
    </row>
    <row r="188" spans="1:14" s="777" customFormat="1" ht="14.1" customHeight="1" x14ac:dyDescent="0.2">
      <c r="A188" s="330"/>
      <c r="B188" s="331" t="s">
        <v>200</v>
      </c>
      <c r="C188" s="184">
        <v>23</v>
      </c>
      <c r="D188" s="184">
        <v>37</v>
      </c>
      <c r="E188" s="184">
        <v>59</v>
      </c>
      <c r="F188" s="68">
        <v>89</v>
      </c>
      <c r="G188" s="184"/>
      <c r="H188" s="184">
        <v>11</v>
      </c>
      <c r="I188" s="184">
        <v>30</v>
      </c>
      <c r="J188" s="184">
        <v>51</v>
      </c>
      <c r="K188" s="68">
        <v>82</v>
      </c>
      <c r="L188" s="330"/>
      <c r="M188" s="329"/>
      <c r="N188" s="332"/>
    </row>
    <row r="189" spans="1:14" s="778" customFormat="1" ht="13.5" customHeight="1" x14ac:dyDescent="0.2">
      <c r="A189" s="325"/>
      <c r="B189" s="333" t="s">
        <v>189</v>
      </c>
      <c r="C189" s="611">
        <v>189</v>
      </c>
      <c r="D189" s="611">
        <v>440</v>
      </c>
      <c r="E189" s="611">
        <v>604</v>
      </c>
      <c r="F189" s="612">
        <v>747</v>
      </c>
      <c r="G189" s="613"/>
      <c r="H189" s="611">
        <v>203</v>
      </c>
      <c r="I189" s="611">
        <v>457</v>
      </c>
      <c r="J189" s="611">
        <v>681</v>
      </c>
      <c r="K189" s="612">
        <v>953</v>
      </c>
      <c r="L189" s="613"/>
      <c r="M189" s="614">
        <v>27.4</v>
      </c>
      <c r="N189" s="328"/>
    </row>
    <row r="190" spans="1:14" ht="14.1" customHeight="1" x14ac:dyDescent="0.2">
      <c r="A190" s="301"/>
      <c r="B190" s="320"/>
      <c r="C190" s="698"/>
      <c r="D190" s="698"/>
      <c r="E190" s="698"/>
      <c r="F190" s="699"/>
      <c r="G190" s="323"/>
      <c r="H190" s="698"/>
      <c r="I190" s="698"/>
      <c r="J190" s="698"/>
      <c r="K190" s="699"/>
      <c r="L190" s="323"/>
      <c r="M190" s="324"/>
      <c r="N190" s="302"/>
    </row>
    <row r="191" spans="1:14" ht="14.1" customHeight="1" x14ac:dyDescent="0.2">
      <c r="A191" s="301"/>
      <c r="B191" s="320" t="s">
        <v>89</v>
      </c>
      <c r="C191" s="892"/>
      <c r="D191" s="892"/>
      <c r="E191" s="892"/>
      <c r="F191" s="895"/>
      <c r="G191" s="325"/>
      <c r="H191" s="892"/>
      <c r="I191" s="892"/>
      <c r="J191" s="892"/>
      <c r="K191" s="895"/>
      <c r="L191" s="325"/>
      <c r="M191" s="896"/>
      <c r="N191" s="302"/>
    </row>
    <row r="192" spans="1:14" s="778" customFormat="1" ht="14.1" customHeight="1" x14ac:dyDescent="0.2">
      <c r="A192" s="325"/>
      <c r="B192" s="326" t="s">
        <v>186</v>
      </c>
      <c r="C192" s="86">
        <v>269</v>
      </c>
      <c r="D192" s="86">
        <v>502</v>
      </c>
      <c r="E192" s="86">
        <v>721</v>
      </c>
      <c r="F192" s="65">
        <v>778</v>
      </c>
      <c r="G192" s="325"/>
      <c r="H192" s="86">
        <v>191</v>
      </c>
      <c r="I192" s="86">
        <v>415</v>
      </c>
      <c r="J192" s="86">
        <v>658</v>
      </c>
      <c r="K192" s="65">
        <v>812</v>
      </c>
      <c r="L192" s="325"/>
      <c r="M192" s="327">
        <v>4.4000000000000004</v>
      </c>
      <c r="N192" s="328"/>
    </row>
    <row r="193" spans="1:14" s="777" customFormat="1" ht="14.1" customHeight="1" x14ac:dyDescent="0.2">
      <c r="A193" s="330"/>
      <c r="B193" s="331" t="s">
        <v>195</v>
      </c>
      <c r="C193" s="184" t="s">
        <v>35</v>
      </c>
      <c r="D193" s="184" t="s">
        <v>35</v>
      </c>
      <c r="E193" s="184" t="s">
        <v>35</v>
      </c>
      <c r="F193" s="68" t="s">
        <v>35</v>
      </c>
      <c r="G193" s="184"/>
      <c r="H193" s="184">
        <v>22</v>
      </c>
      <c r="I193" s="184">
        <v>44</v>
      </c>
      <c r="J193" s="184">
        <v>59</v>
      </c>
      <c r="K193" s="68">
        <v>59</v>
      </c>
      <c r="L193" s="330"/>
      <c r="M193" s="329"/>
      <c r="N193" s="332"/>
    </row>
    <row r="194" spans="1:14" s="777" customFormat="1" ht="14.1" customHeight="1" x14ac:dyDescent="0.2">
      <c r="A194" s="330"/>
      <c r="B194" s="331" t="s">
        <v>200</v>
      </c>
      <c r="C194" s="184">
        <v>1</v>
      </c>
      <c r="D194" s="672">
        <v>1</v>
      </c>
      <c r="E194" s="672">
        <v>1</v>
      </c>
      <c r="F194" s="673">
        <v>37</v>
      </c>
      <c r="G194" s="184"/>
      <c r="H194" s="668">
        <v>0</v>
      </c>
      <c r="I194" s="668">
        <v>0</v>
      </c>
      <c r="J194" s="668">
        <v>0</v>
      </c>
      <c r="K194" s="669">
        <v>0</v>
      </c>
      <c r="L194" s="330"/>
      <c r="M194" s="329"/>
      <c r="N194" s="332"/>
    </row>
    <row r="195" spans="1:14" s="778" customFormat="1" ht="13.5" customHeight="1" x14ac:dyDescent="0.2">
      <c r="A195" s="325"/>
      <c r="B195" s="333" t="s">
        <v>191</v>
      </c>
      <c r="C195" s="611">
        <v>270</v>
      </c>
      <c r="D195" s="611">
        <v>503</v>
      </c>
      <c r="E195" s="611">
        <v>723</v>
      </c>
      <c r="F195" s="612">
        <v>815</v>
      </c>
      <c r="G195" s="613"/>
      <c r="H195" s="611">
        <v>213</v>
      </c>
      <c r="I195" s="611">
        <v>459</v>
      </c>
      <c r="J195" s="611">
        <v>716</v>
      </c>
      <c r="K195" s="612">
        <v>871</v>
      </c>
      <c r="L195" s="613"/>
      <c r="M195" s="614">
        <v>6.9</v>
      </c>
      <c r="N195" s="328"/>
    </row>
    <row r="196" spans="1:14" ht="13.5" customHeight="1" x14ac:dyDescent="0.2">
      <c r="A196" s="301"/>
      <c r="B196" s="320"/>
      <c r="C196" s="689"/>
      <c r="D196" s="689"/>
      <c r="E196" s="689"/>
      <c r="F196" s="688"/>
      <c r="G196" s="336"/>
      <c r="H196" s="689"/>
      <c r="I196" s="689"/>
      <c r="J196" s="689"/>
      <c r="K196" s="688"/>
      <c r="L196" s="336"/>
      <c r="M196" s="337"/>
      <c r="N196" s="302"/>
    </row>
    <row r="197" spans="1:14" ht="14.1" customHeight="1" x14ac:dyDescent="0.2">
      <c r="A197" s="301"/>
      <c r="B197" s="320" t="s">
        <v>192</v>
      </c>
      <c r="C197" s="892"/>
      <c r="D197" s="892"/>
      <c r="E197" s="892"/>
      <c r="F197" s="895"/>
      <c r="G197" s="325"/>
      <c r="H197" s="892"/>
      <c r="I197" s="892"/>
      <c r="J197" s="892"/>
      <c r="K197" s="895"/>
      <c r="L197" s="325"/>
      <c r="M197" s="896"/>
      <c r="N197" s="302"/>
    </row>
    <row r="198" spans="1:14" s="778" customFormat="1" ht="14.1" customHeight="1" x14ac:dyDescent="0.2">
      <c r="A198" s="325"/>
      <c r="B198" s="326" t="s">
        <v>186</v>
      </c>
      <c r="C198" s="86">
        <v>457</v>
      </c>
      <c r="D198" s="86">
        <v>851</v>
      </c>
      <c r="E198" s="86">
        <v>1253</v>
      </c>
      <c r="F198" s="65">
        <v>1566</v>
      </c>
      <c r="G198" s="325"/>
      <c r="H198" s="86">
        <v>707</v>
      </c>
      <c r="I198" s="86">
        <v>1223</v>
      </c>
      <c r="J198" s="86">
        <v>1649</v>
      </c>
      <c r="K198" s="65">
        <v>1966</v>
      </c>
      <c r="L198" s="325"/>
      <c r="M198" s="327">
        <v>25.5</v>
      </c>
      <c r="N198" s="328"/>
    </row>
    <row r="199" spans="1:14" s="777" customFormat="1" ht="14.1" customHeight="1" x14ac:dyDescent="0.2">
      <c r="A199" s="330"/>
      <c r="B199" s="331" t="s">
        <v>190</v>
      </c>
      <c r="C199" s="668">
        <v>0</v>
      </c>
      <c r="D199" s="668">
        <v>0</v>
      </c>
      <c r="E199" s="668">
        <v>0</v>
      </c>
      <c r="F199" s="669">
        <v>0</v>
      </c>
      <c r="G199" s="330"/>
      <c r="H199" s="184">
        <v>-156</v>
      </c>
      <c r="I199" s="184">
        <v>-202</v>
      </c>
      <c r="J199" s="184">
        <v>-173</v>
      </c>
      <c r="K199" s="68">
        <v>-122</v>
      </c>
      <c r="L199" s="330"/>
      <c r="M199" s="329"/>
      <c r="N199" s="332"/>
    </row>
    <row r="200" spans="1:14" s="777" customFormat="1" ht="14.1" customHeight="1" x14ac:dyDescent="0.2">
      <c r="A200" s="330"/>
      <c r="B200" s="331" t="s">
        <v>199</v>
      </c>
      <c r="C200" s="184">
        <v>-0.02</v>
      </c>
      <c r="D200" s="184">
        <v>-0.05</v>
      </c>
      <c r="E200" s="184">
        <v>-7.0000000000000007E-2</v>
      </c>
      <c r="F200" s="68">
        <v>-0.1</v>
      </c>
      <c r="G200" s="330"/>
      <c r="H200" s="184">
        <v>-0.03</v>
      </c>
      <c r="I200" s="184">
        <v>-4.7E-2</v>
      </c>
      <c r="J200" s="184">
        <v>-7.0000000000000007E-2</v>
      </c>
      <c r="K200" s="68">
        <v>0</v>
      </c>
      <c r="L200" s="330"/>
      <c r="M200" s="329"/>
      <c r="N200" s="332"/>
    </row>
    <row r="201" spans="1:14" s="777" customFormat="1" ht="14.1" customHeight="1" x14ac:dyDescent="0.2">
      <c r="A201" s="330"/>
      <c r="B201" s="331" t="s">
        <v>187</v>
      </c>
      <c r="C201" s="184">
        <v>-4</v>
      </c>
      <c r="D201" s="184">
        <v>-4</v>
      </c>
      <c r="E201" s="672">
        <v>3</v>
      </c>
      <c r="F201" s="673">
        <v>9</v>
      </c>
      <c r="G201" s="330"/>
      <c r="H201" s="668">
        <v>0</v>
      </c>
      <c r="I201" s="668">
        <v>0</v>
      </c>
      <c r="J201" s="668">
        <v>0</v>
      </c>
      <c r="K201" s="669">
        <v>0</v>
      </c>
      <c r="L201" s="330"/>
      <c r="M201" s="329"/>
      <c r="N201" s="332"/>
    </row>
    <row r="202" spans="1:14" s="777" customFormat="1" x14ac:dyDescent="0.2">
      <c r="A202" s="357"/>
      <c r="B202" s="331" t="s">
        <v>208</v>
      </c>
      <c r="C202" s="184" t="s">
        <v>35</v>
      </c>
      <c r="D202" s="672" t="s">
        <v>35</v>
      </c>
      <c r="E202" s="672">
        <v>47</v>
      </c>
      <c r="F202" s="673">
        <v>48</v>
      </c>
      <c r="G202" s="385"/>
      <c r="H202" s="668">
        <v>0</v>
      </c>
      <c r="I202" s="668">
        <v>0</v>
      </c>
      <c r="J202" s="668">
        <v>0</v>
      </c>
      <c r="K202" s="669">
        <v>0</v>
      </c>
      <c r="L202" s="330"/>
      <c r="M202" s="329"/>
      <c r="N202" s="395"/>
    </row>
    <row r="203" spans="1:14" s="777" customFormat="1" ht="14.1" customHeight="1" x14ac:dyDescent="0.2">
      <c r="A203" s="330"/>
      <c r="B203" s="331" t="s">
        <v>200</v>
      </c>
      <c r="C203" s="184" t="s">
        <v>35</v>
      </c>
      <c r="D203" s="672">
        <v>25</v>
      </c>
      <c r="E203" s="672">
        <v>26</v>
      </c>
      <c r="F203" s="673">
        <v>41</v>
      </c>
      <c r="G203" s="330"/>
      <c r="H203" s="668">
        <v>0</v>
      </c>
      <c r="I203" s="668">
        <v>0</v>
      </c>
      <c r="J203" s="668">
        <v>0</v>
      </c>
      <c r="K203" s="669">
        <v>0</v>
      </c>
      <c r="L203" s="330"/>
      <c r="M203" s="329"/>
      <c r="N203" s="332"/>
    </row>
    <row r="204" spans="1:14" s="777" customFormat="1" ht="14.1" customHeight="1" x14ac:dyDescent="0.2">
      <c r="A204" s="330"/>
      <c r="B204" s="331" t="s">
        <v>509</v>
      </c>
      <c r="C204" s="668">
        <v>0</v>
      </c>
      <c r="D204" s="672">
        <v>0</v>
      </c>
      <c r="E204" s="672">
        <v>0</v>
      </c>
      <c r="F204" s="673">
        <v>0</v>
      </c>
      <c r="G204" s="330"/>
      <c r="H204" s="668">
        <v>0</v>
      </c>
      <c r="I204" s="668">
        <v>0</v>
      </c>
      <c r="J204" s="668">
        <v>0</v>
      </c>
      <c r="K204" s="673">
        <v>47</v>
      </c>
      <c r="L204" s="330"/>
      <c r="M204" s="329"/>
      <c r="N204" s="332"/>
    </row>
    <row r="205" spans="1:14" s="778" customFormat="1" ht="13.5" customHeight="1" x14ac:dyDescent="0.2">
      <c r="A205" s="325"/>
      <c r="B205" s="333" t="s">
        <v>202</v>
      </c>
      <c r="C205" s="611">
        <v>454</v>
      </c>
      <c r="D205" s="611">
        <v>872</v>
      </c>
      <c r="E205" s="611">
        <v>1328</v>
      </c>
      <c r="F205" s="612">
        <v>1664</v>
      </c>
      <c r="G205" s="613"/>
      <c r="H205" s="611">
        <v>552</v>
      </c>
      <c r="I205" s="611">
        <v>1021</v>
      </c>
      <c r="J205" s="611">
        <v>1476</v>
      </c>
      <c r="K205" s="612">
        <v>1890</v>
      </c>
      <c r="L205" s="613"/>
      <c r="M205" s="614">
        <v>13.6</v>
      </c>
      <c r="N205" s="328"/>
    </row>
    <row r="206" spans="1:14" ht="14.1" customHeight="1" x14ac:dyDescent="0.2">
      <c r="A206" s="301"/>
      <c r="B206" s="326"/>
      <c r="C206" s="675"/>
      <c r="D206" s="675"/>
      <c r="E206" s="675"/>
      <c r="F206" s="676"/>
      <c r="G206" s="325"/>
      <c r="H206" s="675"/>
      <c r="I206" s="675"/>
      <c r="J206" s="675"/>
      <c r="K206" s="676"/>
      <c r="L206" s="325"/>
      <c r="M206" s="327"/>
      <c r="N206" s="302"/>
    </row>
    <row r="207" spans="1:14" ht="14.1" customHeight="1" x14ac:dyDescent="0.2">
      <c r="A207" s="301"/>
      <c r="B207" s="320" t="s">
        <v>194</v>
      </c>
      <c r="C207" s="86"/>
      <c r="D207" s="86"/>
      <c r="E207" s="86"/>
      <c r="F207" s="65"/>
      <c r="G207" s="325"/>
      <c r="H207" s="86"/>
      <c r="I207" s="86"/>
      <c r="J207" s="86"/>
      <c r="K207" s="65"/>
      <c r="L207" s="325"/>
      <c r="M207" s="327"/>
      <c r="N207" s="302"/>
    </row>
    <row r="208" spans="1:14" s="778" customFormat="1" ht="14.1" customHeight="1" x14ac:dyDescent="0.2">
      <c r="A208" s="325"/>
      <c r="B208" s="326" t="s">
        <v>186</v>
      </c>
      <c r="C208" s="86">
        <v>404</v>
      </c>
      <c r="D208" s="86">
        <v>682</v>
      </c>
      <c r="E208" s="86">
        <v>869</v>
      </c>
      <c r="F208" s="65">
        <v>859</v>
      </c>
      <c r="G208" s="325"/>
      <c r="H208" s="86">
        <v>474</v>
      </c>
      <c r="I208" s="86">
        <v>873</v>
      </c>
      <c r="J208" s="86">
        <v>825</v>
      </c>
      <c r="K208" s="65">
        <v>860</v>
      </c>
      <c r="L208" s="325"/>
      <c r="M208" s="327">
        <v>0.1</v>
      </c>
      <c r="N208" s="328"/>
    </row>
    <row r="209" spans="1:14" s="777" customFormat="1" ht="14.1" customHeight="1" x14ac:dyDescent="0.2">
      <c r="A209" s="330"/>
      <c r="B209" s="331" t="s">
        <v>190</v>
      </c>
      <c r="C209" s="184" t="s">
        <v>35</v>
      </c>
      <c r="D209" s="184" t="s">
        <v>35</v>
      </c>
      <c r="E209" s="184" t="s">
        <v>35</v>
      </c>
      <c r="F209" s="68" t="s">
        <v>35</v>
      </c>
      <c r="G209" s="330"/>
      <c r="H209" s="184">
        <v>21</v>
      </c>
      <c r="I209" s="184">
        <v>94</v>
      </c>
      <c r="J209" s="184">
        <v>130</v>
      </c>
      <c r="K209" s="68">
        <v>446</v>
      </c>
      <c r="L209" s="330"/>
      <c r="M209" s="329"/>
      <c r="N209" s="332"/>
    </row>
    <row r="210" spans="1:14" s="777" customFormat="1" ht="14.1" customHeight="1" x14ac:dyDescent="0.2">
      <c r="A210" s="330"/>
      <c r="B210" s="331" t="s">
        <v>196</v>
      </c>
      <c r="C210" s="184">
        <v>4</v>
      </c>
      <c r="D210" s="184">
        <v>1</v>
      </c>
      <c r="E210" s="184">
        <f>-304.066547100017/1000</f>
        <v>-0.30406654710001696</v>
      </c>
      <c r="F210" s="68">
        <v>-8</v>
      </c>
      <c r="G210" s="330"/>
      <c r="H210" s="184">
        <v>2</v>
      </c>
      <c r="I210" s="184">
        <v>3</v>
      </c>
      <c r="J210" s="184">
        <v>-2</v>
      </c>
      <c r="K210" s="68">
        <v>10</v>
      </c>
      <c r="L210" s="330"/>
      <c r="M210" s="329"/>
      <c r="N210" s="332"/>
    </row>
    <row r="211" spans="1:14" s="777" customFormat="1" ht="14.1" customHeight="1" x14ac:dyDescent="0.2">
      <c r="A211" s="330"/>
      <c r="B211" s="331" t="s">
        <v>199</v>
      </c>
      <c r="C211" s="184">
        <f>-118.883858628077/1000</f>
        <v>-0.11888385862807699</v>
      </c>
      <c r="D211" s="184">
        <f>-239.919928011283/1000</f>
        <v>-0.23991992801128298</v>
      </c>
      <c r="E211" s="184">
        <v>-0.3</v>
      </c>
      <c r="F211" s="68">
        <v>-0.48</v>
      </c>
      <c r="G211" s="330"/>
      <c r="H211" s="184">
        <v>-0.1</v>
      </c>
      <c r="I211" s="184">
        <v>-0.24</v>
      </c>
      <c r="J211" s="184">
        <v>-0.36</v>
      </c>
      <c r="K211" s="68">
        <v>-7</v>
      </c>
      <c r="L211" s="330"/>
      <c r="M211" s="329"/>
      <c r="N211" s="332"/>
    </row>
    <row r="212" spans="1:14" s="777" customFormat="1" ht="14.1" customHeight="1" x14ac:dyDescent="0.2">
      <c r="A212" s="330"/>
      <c r="B212" s="331" t="s">
        <v>208</v>
      </c>
      <c r="C212" s="184" t="s">
        <v>35</v>
      </c>
      <c r="D212" s="184" t="s">
        <v>35</v>
      </c>
      <c r="E212" s="184">
        <v>282</v>
      </c>
      <c r="F212" s="68">
        <v>284</v>
      </c>
      <c r="G212" s="330"/>
      <c r="H212" s="184">
        <v>4</v>
      </c>
      <c r="I212" s="184">
        <v>4</v>
      </c>
      <c r="J212" s="184">
        <v>500</v>
      </c>
      <c r="K212" s="68">
        <v>538</v>
      </c>
      <c r="L212" s="330"/>
      <c r="M212" s="329"/>
      <c r="N212" s="332"/>
    </row>
    <row r="213" spans="1:14" s="777" customFormat="1" ht="14.1" customHeight="1" x14ac:dyDescent="0.2">
      <c r="A213" s="330"/>
      <c r="B213" s="331" t="s">
        <v>187</v>
      </c>
      <c r="C213" s="184">
        <v>-2</v>
      </c>
      <c r="D213" s="184">
        <v>-2</v>
      </c>
      <c r="E213" s="184">
        <v>-2</v>
      </c>
      <c r="F213" s="68">
        <v>-2</v>
      </c>
      <c r="G213" s="330"/>
      <c r="H213" s="668">
        <v>0</v>
      </c>
      <c r="I213" s="668">
        <v>0</v>
      </c>
      <c r="J213" s="668">
        <v>0</v>
      </c>
      <c r="K213" s="68">
        <v>4</v>
      </c>
      <c r="L213" s="330"/>
      <c r="M213" s="329"/>
      <c r="N213" s="332"/>
    </row>
    <row r="214" spans="1:14" s="777" customFormat="1" ht="12.75" customHeight="1" x14ac:dyDescent="0.2">
      <c r="A214" s="330"/>
      <c r="B214" s="331" t="s">
        <v>200</v>
      </c>
      <c r="C214" s="184">
        <v>-1</v>
      </c>
      <c r="D214" s="184">
        <v>3</v>
      </c>
      <c r="E214" s="184">
        <v>3</v>
      </c>
      <c r="F214" s="68">
        <v>84</v>
      </c>
      <c r="G214" s="330"/>
      <c r="H214" s="184">
        <v>1</v>
      </c>
      <c r="I214" s="184">
        <v>5</v>
      </c>
      <c r="J214" s="184">
        <v>6</v>
      </c>
      <c r="K214" s="68">
        <v>110</v>
      </c>
      <c r="L214" s="330"/>
      <c r="M214" s="329"/>
      <c r="N214" s="332"/>
    </row>
    <row r="215" spans="1:14" s="777" customFormat="1" ht="12.75" customHeight="1" x14ac:dyDescent="0.2">
      <c r="A215" s="330"/>
      <c r="B215" s="634" t="s">
        <v>205</v>
      </c>
      <c r="C215" s="184" t="s">
        <v>35</v>
      </c>
      <c r="D215" s="668" t="s">
        <v>35</v>
      </c>
      <c r="E215" s="668" t="s">
        <v>35</v>
      </c>
      <c r="F215" s="68">
        <v>-15</v>
      </c>
      <c r="G215" s="330"/>
      <c r="H215" s="668">
        <v>0</v>
      </c>
      <c r="I215" s="668">
        <v>0</v>
      </c>
      <c r="J215" s="668">
        <v>0</v>
      </c>
      <c r="K215" s="669">
        <v>0</v>
      </c>
      <c r="L215" s="330"/>
      <c r="M215" s="329"/>
      <c r="N215" s="332"/>
    </row>
    <row r="216" spans="1:14" s="777" customFormat="1" ht="14.25" customHeight="1" x14ac:dyDescent="0.2">
      <c r="A216" s="330"/>
      <c r="B216" s="331" t="s">
        <v>204</v>
      </c>
      <c r="C216" s="184" t="s">
        <v>35</v>
      </c>
      <c r="D216" s="668" t="s">
        <v>35</v>
      </c>
      <c r="E216" s="668" t="s">
        <v>35</v>
      </c>
      <c r="F216" s="673">
        <v>215</v>
      </c>
      <c r="G216" s="357"/>
      <c r="H216" s="668">
        <v>0</v>
      </c>
      <c r="I216" s="668">
        <v>0</v>
      </c>
      <c r="J216" s="668">
        <v>0</v>
      </c>
      <c r="K216" s="669">
        <v>0</v>
      </c>
      <c r="L216" s="330"/>
      <c r="M216" s="329"/>
      <c r="N216" s="332"/>
    </row>
    <row r="217" spans="1:14" s="777" customFormat="1" ht="14.25" customHeight="1" x14ac:dyDescent="0.2">
      <c r="A217" s="330"/>
      <c r="B217" s="331" t="s">
        <v>570</v>
      </c>
      <c r="C217" s="184"/>
      <c r="D217" s="668"/>
      <c r="E217" s="668"/>
      <c r="F217" s="673"/>
      <c r="G217" s="357"/>
      <c r="H217" s="668"/>
      <c r="I217" s="668"/>
      <c r="J217" s="668"/>
      <c r="K217" s="68">
        <v>-2</v>
      </c>
      <c r="L217" s="330"/>
      <c r="M217" s="329"/>
      <c r="N217" s="332"/>
    </row>
    <row r="218" spans="1:14" s="778" customFormat="1" ht="14.1" customHeight="1" x14ac:dyDescent="0.2">
      <c r="A218" s="325"/>
      <c r="B218" s="333" t="s">
        <v>203</v>
      </c>
      <c r="C218" s="611">
        <v>406</v>
      </c>
      <c r="D218" s="611">
        <v>684</v>
      </c>
      <c r="E218" s="611">
        <v>1151</v>
      </c>
      <c r="F218" s="612">
        <v>1416</v>
      </c>
      <c r="G218" s="613"/>
      <c r="H218" s="611">
        <v>502</v>
      </c>
      <c r="I218" s="611">
        <v>979</v>
      </c>
      <c r="J218" s="611">
        <v>1459</v>
      </c>
      <c r="K218" s="612">
        <v>1958</v>
      </c>
      <c r="L218" s="613"/>
      <c r="M218" s="614">
        <v>38.299999999999997</v>
      </c>
      <c r="N218" s="328"/>
    </row>
    <row r="219" spans="1:14" ht="14.1" customHeight="1" x14ac:dyDescent="0.2">
      <c r="A219" s="325"/>
      <c r="B219" s="334"/>
      <c r="C219" s="698"/>
      <c r="D219" s="698"/>
      <c r="E219" s="698"/>
      <c r="F219" s="699"/>
      <c r="G219" s="301"/>
      <c r="H219" s="698"/>
      <c r="I219" s="698"/>
      <c r="J219" s="698"/>
      <c r="K219" s="699"/>
      <c r="L219" s="301"/>
      <c r="M219" s="324"/>
      <c r="N219" s="328"/>
    </row>
    <row r="220" spans="1:14" ht="14.1" customHeight="1" x14ac:dyDescent="0.2">
      <c r="A220" s="325"/>
      <c r="B220" s="320" t="s">
        <v>27</v>
      </c>
      <c r="C220" s="892"/>
      <c r="D220" s="892"/>
      <c r="E220" s="892"/>
      <c r="F220" s="895"/>
      <c r="G220" s="325"/>
      <c r="H220" s="892"/>
      <c r="I220" s="892"/>
      <c r="J220" s="892"/>
      <c r="K220" s="895"/>
      <c r="L220" s="325"/>
      <c r="M220" s="896"/>
      <c r="N220" s="328"/>
    </row>
    <row r="221" spans="1:14" s="778" customFormat="1" ht="14.1" customHeight="1" x14ac:dyDescent="0.2">
      <c r="A221" s="325"/>
      <c r="B221" s="326" t="s">
        <v>186</v>
      </c>
      <c r="C221" s="86">
        <v>2143</v>
      </c>
      <c r="D221" s="86">
        <v>4102</v>
      </c>
      <c r="E221" s="86">
        <v>5915</v>
      </c>
      <c r="F221" s="65">
        <v>6190</v>
      </c>
      <c r="G221" s="325"/>
      <c r="H221" s="86">
        <v>2400</v>
      </c>
      <c r="I221" s="86">
        <v>4672</v>
      </c>
      <c r="J221" s="86">
        <v>6312</v>
      </c>
      <c r="K221" s="65">
        <v>7490</v>
      </c>
      <c r="L221" s="325"/>
      <c r="M221" s="327">
        <v>21</v>
      </c>
      <c r="N221" s="328"/>
    </row>
    <row r="222" spans="1:14" s="777" customFormat="1" ht="14.1" customHeight="1" x14ac:dyDescent="0.2">
      <c r="A222" s="330"/>
      <c r="B222" s="331" t="s">
        <v>190</v>
      </c>
      <c r="C222" s="184" t="s">
        <v>35</v>
      </c>
      <c r="D222" s="184" t="s">
        <v>35</v>
      </c>
      <c r="E222" s="184" t="s">
        <v>35</v>
      </c>
      <c r="F222" s="68" t="s">
        <v>35</v>
      </c>
      <c r="G222" s="330"/>
      <c r="H222" s="184">
        <v>-116</v>
      </c>
      <c r="I222" s="184">
        <v>-65</v>
      </c>
      <c r="J222" s="184">
        <v>18</v>
      </c>
      <c r="K222" s="68">
        <v>381</v>
      </c>
      <c r="L222" s="330"/>
      <c r="M222" s="329"/>
      <c r="N222" s="332"/>
    </row>
    <row r="223" spans="1:14" s="777" customFormat="1" ht="14.1" customHeight="1" x14ac:dyDescent="0.2">
      <c r="A223" s="330"/>
      <c r="B223" s="331" t="s">
        <v>196</v>
      </c>
      <c r="C223" s="184">
        <v>8</v>
      </c>
      <c r="D223" s="184">
        <v>6</v>
      </c>
      <c r="E223" s="184">
        <v>4</v>
      </c>
      <c r="F223" s="68">
        <v>-5</v>
      </c>
      <c r="G223" s="330"/>
      <c r="H223" s="184">
        <v>2</v>
      </c>
      <c r="I223" s="184">
        <v>3</v>
      </c>
      <c r="J223" s="184">
        <v>-0.38</v>
      </c>
      <c r="K223" s="68">
        <v>9</v>
      </c>
      <c r="L223" s="330"/>
      <c r="M223" s="329"/>
      <c r="N223" s="379"/>
    </row>
    <row r="224" spans="1:14" s="777" customFormat="1" ht="14.1" customHeight="1" x14ac:dyDescent="0.2">
      <c r="A224" s="330"/>
      <c r="B224" s="331" t="s">
        <v>199</v>
      </c>
      <c r="C224" s="184">
        <f>-141.367508671484/1000</f>
        <v>-0.14136750867148398</v>
      </c>
      <c r="D224" s="184">
        <f>-286.427374433368/1000</f>
        <v>-0.28642737443336802</v>
      </c>
      <c r="E224" s="184">
        <f>-432.196934569754/1000</f>
        <v>-0.432196934569754</v>
      </c>
      <c r="F224" s="68">
        <v>-1</v>
      </c>
      <c r="G224" s="330"/>
      <c r="H224" s="184">
        <v>-0.13</v>
      </c>
      <c r="I224" s="184">
        <v>-0.28699999999999998</v>
      </c>
      <c r="J224" s="184">
        <v>-0.43</v>
      </c>
      <c r="K224" s="68">
        <v>-7</v>
      </c>
      <c r="L224" s="330"/>
      <c r="M224" s="329"/>
      <c r="N224" s="332"/>
    </row>
    <row r="225" spans="1:14" s="777" customFormat="1" ht="14.1" customHeight="1" x14ac:dyDescent="0.2">
      <c r="A225" s="330"/>
      <c r="B225" s="331" t="s">
        <v>208</v>
      </c>
      <c r="C225" s="184">
        <v>2</v>
      </c>
      <c r="D225" s="184">
        <v>10</v>
      </c>
      <c r="E225" s="184">
        <v>341</v>
      </c>
      <c r="F225" s="68">
        <v>345</v>
      </c>
      <c r="G225" s="330"/>
      <c r="H225" s="184">
        <v>4</v>
      </c>
      <c r="I225" s="184">
        <v>4</v>
      </c>
      <c r="J225" s="184">
        <v>500</v>
      </c>
      <c r="K225" s="68">
        <v>538</v>
      </c>
      <c r="L225" s="330"/>
      <c r="M225" s="329"/>
      <c r="N225" s="332"/>
    </row>
    <row r="226" spans="1:14" s="777" customFormat="1" x14ac:dyDescent="0.2">
      <c r="A226" s="330"/>
      <c r="B226" s="634" t="s">
        <v>187</v>
      </c>
      <c r="C226" s="184">
        <v>9</v>
      </c>
      <c r="D226" s="184">
        <v>-3</v>
      </c>
      <c r="E226" s="184">
        <v>-10</v>
      </c>
      <c r="F226" s="68">
        <v>-19</v>
      </c>
      <c r="G226" s="330"/>
      <c r="H226" s="668">
        <v>0</v>
      </c>
      <c r="I226" s="668">
        <v>0</v>
      </c>
      <c r="J226" s="668">
        <v>0</v>
      </c>
      <c r="K226" s="68">
        <v>4</v>
      </c>
      <c r="L226" s="330"/>
      <c r="M226" s="329"/>
      <c r="N226" s="332"/>
    </row>
    <row r="227" spans="1:14" s="777" customFormat="1" x14ac:dyDescent="0.2">
      <c r="A227" s="330"/>
      <c r="B227" s="331" t="s">
        <v>200</v>
      </c>
      <c r="C227" s="184">
        <v>22</v>
      </c>
      <c r="D227" s="184">
        <v>68</v>
      </c>
      <c r="E227" s="184">
        <v>108</v>
      </c>
      <c r="F227" s="68">
        <v>1380</v>
      </c>
      <c r="G227" s="330"/>
      <c r="H227" s="184">
        <v>88</v>
      </c>
      <c r="I227" s="184">
        <v>113</v>
      </c>
      <c r="J227" s="184">
        <v>134</v>
      </c>
      <c r="K227" s="68">
        <v>347</v>
      </c>
      <c r="L227" s="330"/>
      <c r="M227" s="329"/>
      <c r="N227" s="332"/>
    </row>
    <row r="228" spans="1:14" s="777" customFormat="1" x14ac:dyDescent="0.2">
      <c r="A228" s="330"/>
      <c r="B228" s="358" t="s">
        <v>201</v>
      </c>
      <c r="C228" s="184" t="s">
        <v>35</v>
      </c>
      <c r="D228" s="668" t="s">
        <v>35</v>
      </c>
      <c r="E228" s="668" t="s">
        <v>35</v>
      </c>
      <c r="F228" s="673">
        <v>18</v>
      </c>
      <c r="G228" s="330"/>
      <c r="H228" s="668">
        <v>0</v>
      </c>
      <c r="I228" s="668">
        <v>0</v>
      </c>
      <c r="J228" s="668">
        <v>0</v>
      </c>
      <c r="K228" s="68">
        <v>13</v>
      </c>
      <c r="L228" s="330"/>
      <c r="M228" s="329"/>
      <c r="N228" s="332"/>
    </row>
    <row r="229" spans="1:14" s="777" customFormat="1" x14ac:dyDescent="0.2">
      <c r="A229" s="330"/>
      <c r="B229" s="634" t="s">
        <v>205</v>
      </c>
      <c r="C229" s="184" t="s">
        <v>35</v>
      </c>
      <c r="D229" s="668" t="s">
        <v>35</v>
      </c>
      <c r="E229" s="672">
        <v>16</v>
      </c>
      <c r="F229" s="68">
        <v>-212</v>
      </c>
      <c r="G229" s="330"/>
      <c r="H229" s="668">
        <v>0</v>
      </c>
      <c r="I229" s="668">
        <v>0</v>
      </c>
      <c r="J229" s="668">
        <v>0</v>
      </c>
      <c r="K229" s="669">
        <v>0</v>
      </c>
      <c r="L229" s="330"/>
      <c r="M229" s="329"/>
      <c r="N229" s="332"/>
    </row>
    <row r="230" spans="1:14" s="777" customFormat="1" x14ac:dyDescent="0.2">
      <c r="A230" s="330"/>
      <c r="B230" s="331" t="s">
        <v>204</v>
      </c>
      <c r="C230" s="184" t="s">
        <v>35</v>
      </c>
      <c r="D230" s="668" t="s">
        <v>35</v>
      </c>
      <c r="E230" s="668" t="s">
        <v>35</v>
      </c>
      <c r="F230" s="673">
        <v>215</v>
      </c>
      <c r="G230" s="330"/>
      <c r="H230" s="668">
        <v>0</v>
      </c>
      <c r="I230" s="668">
        <v>0</v>
      </c>
      <c r="J230" s="668">
        <v>0</v>
      </c>
      <c r="K230" s="669">
        <v>0</v>
      </c>
      <c r="L230" s="330"/>
      <c r="M230" s="329"/>
      <c r="N230" s="332"/>
    </row>
    <row r="231" spans="1:14" s="777" customFormat="1" x14ac:dyDescent="0.2">
      <c r="A231" s="330"/>
      <c r="B231" s="331" t="s">
        <v>570</v>
      </c>
      <c r="C231" s="668">
        <v>0</v>
      </c>
      <c r="D231" s="668">
        <v>0</v>
      </c>
      <c r="E231" s="668">
        <v>0</v>
      </c>
      <c r="F231" s="673">
        <v>0</v>
      </c>
      <c r="G231" s="330"/>
      <c r="H231" s="668">
        <v>0</v>
      </c>
      <c r="I231" s="668">
        <v>0</v>
      </c>
      <c r="J231" s="668">
        <v>0</v>
      </c>
      <c r="K231" s="68">
        <v>-2</v>
      </c>
      <c r="L231" s="330"/>
      <c r="M231" s="329"/>
      <c r="N231" s="332"/>
    </row>
    <row r="232" spans="1:14" s="777" customFormat="1" x14ac:dyDescent="0.2">
      <c r="A232" s="330"/>
      <c r="B232" s="331" t="s">
        <v>509</v>
      </c>
      <c r="C232" s="668">
        <v>0</v>
      </c>
      <c r="D232" s="668">
        <v>0</v>
      </c>
      <c r="E232" s="668">
        <v>0</v>
      </c>
      <c r="F232" s="673">
        <v>0</v>
      </c>
      <c r="G232" s="330"/>
      <c r="H232" s="668">
        <v>0</v>
      </c>
      <c r="I232" s="668">
        <v>0</v>
      </c>
      <c r="J232" s="668">
        <v>0</v>
      </c>
      <c r="K232" s="68">
        <v>104</v>
      </c>
      <c r="L232" s="330"/>
      <c r="M232" s="329"/>
      <c r="N232" s="332"/>
    </row>
    <row r="233" spans="1:14" s="778" customFormat="1" ht="14.1" customHeight="1" x14ac:dyDescent="0.2">
      <c r="A233" s="325"/>
      <c r="B233" s="333" t="s">
        <v>198</v>
      </c>
      <c r="C233" s="611">
        <v>2184</v>
      </c>
      <c r="D233" s="611">
        <v>4183</v>
      </c>
      <c r="E233" s="611">
        <v>6375</v>
      </c>
      <c r="F233" s="612">
        <v>7913</v>
      </c>
      <c r="G233" s="613"/>
      <c r="H233" s="611">
        <v>2378</v>
      </c>
      <c r="I233" s="611">
        <v>4728</v>
      </c>
      <c r="J233" s="611">
        <v>6965</v>
      </c>
      <c r="K233" s="612">
        <v>8877</v>
      </c>
      <c r="L233" s="613"/>
      <c r="M233" s="614">
        <v>12.2</v>
      </c>
      <c r="N233" s="328"/>
    </row>
    <row r="234" spans="1:14" s="779" customFormat="1" ht="14.1" customHeight="1" x14ac:dyDescent="0.2">
      <c r="A234" s="622"/>
      <c r="B234" s="623"/>
      <c r="C234" s="66"/>
      <c r="D234" s="66"/>
      <c r="E234" s="66"/>
      <c r="F234" s="66"/>
      <c r="G234" s="624"/>
      <c r="H234" s="66"/>
      <c r="I234" s="66"/>
      <c r="J234" s="792"/>
      <c r="K234" s="66"/>
      <c r="L234" s="624"/>
      <c r="M234" s="405"/>
      <c r="N234" s="622"/>
    </row>
    <row r="235" spans="1:14" ht="12.75" customHeight="1" x14ac:dyDescent="0.2">
      <c r="A235" s="339"/>
      <c r="B235" s="1013" t="s">
        <v>255</v>
      </c>
      <c r="C235" s="1013"/>
      <c r="D235" s="1013"/>
      <c r="E235" s="1013"/>
      <c r="F235" s="1013"/>
      <c r="G235" s="1013"/>
      <c r="H235" s="1013"/>
      <c r="I235" s="1013"/>
      <c r="J235" s="1013"/>
      <c r="K235" s="1013"/>
      <c r="L235" s="1013"/>
      <c r="M235" s="864"/>
      <c r="N235" s="359"/>
    </row>
    <row r="236" spans="1:14" s="50" customFormat="1" ht="26.25" customHeight="1" x14ac:dyDescent="0.2">
      <c r="A236" s="339"/>
      <c r="B236" s="1012" t="s">
        <v>496</v>
      </c>
      <c r="C236" s="1012"/>
      <c r="D236" s="1012"/>
      <c r="E236" s="1012"/>
      <c r="F236" s="1012"/>
      <c r="G236" s="1012"/>
      <c r="H236" s="1012"/>
      <c r="I236" s="1012"/>
      <c r="J236" s="1012"/>
      <c r="K236" s="1012"/>
      <c r="L236" s="1012"/>
      <c r="M236" s="1012"/>
      <c r="N236" s="359"/>
    </row>
    <row r="237" spans="1:14" x14ac:dyDescent="0.2">
      <c r="A237" s="339"/>
      <c r="B237" s="820" t="s">
        <v>454</v>
      </c>
      <c r="C237" s="397"/>
      <c r="D237" s="397"/>
      <c r="E237" s="398"/>
      <c r="F237" s="397"/>
      <c r="G237" s="398"/>
      <c r="H237" s="398"/>
      <c r="I237" s="398"/>
      <c r="J237" s="868"/>
      <c r="K237" s="398"/>
      <c r="L237" s="398"/>
      <c r="M237" s="398"/>
      <c r="N237" s="359"/>
    </row>
    <row r="238" spans="1:14" s="670" customFormat="1" ht="12.75" customHeight="1" x14ac:dyDescent="0.2">
      <c r="A238" s="359"/>
      <c r="B238" s="820" t="s">
        <v>491</v>
      </c>
      <c r="C238" s="621"/>
      <c r="D238" s="621"/>
      <c r="E238" s="396"/>
      <c r="F238" s="621"/>
      <c r="G238" s="396"/>
      <c r="H238" s="396"/>
      <c r="I238" s="396"/>
      <c r="J238" s="832"/>
      <c r="K238" s="396"/>
      <c r="L238" s="396"/>
      <c r="M238" s="396"/>
      <c r="N238" s="359"/>
    </row>
    <row r="239" spans="1:14" s="670" customFormat="1" ht="18.75" x14ac:dyDescent="0.2">
      <c r="A239" s="302"/>
      <c r="B239" s="1011"/>
      <c r="C239" s="1011"/>
      <c r="D239" s="1011"/>
      <c r="E239" s="1011"/>
      <c r="F239" s="1011"/>
      <c r="G239" s="1011"/>
      <c r="H239" s="1011"/>
      <c r="I239" s="1011"/>
      <c r="J239" s="1011"/>
      <c r="K239" s="1011"/>
      <c r="L239" s="1011"/>
      <c r="M239" s="832"/>
      <c r="N239" s="302"/>
    </row>
  </sheetData>
  <mergeCells count="17">
    <mergeCell ref="C107:F107"/>
    <mergeCell ref="H107:K107"/>
    <mergeCell ref="C126:F126"/>
    <mergeCell ref="H126:K126"/>
    <mergeCell ref="B239:L239"/>
    <mergeCell ref="B125:B128"/>
    <mergeCell ref="B170:B172"/>
    <mergeCell ref="B236:M236"/>
    <mergeCell ref="B235:L235"/>
    <mergeCell ref="C170:F170"/>
    <mergeCell ref="H170:K170"/>
    <mergeCell ref="C6:F6"/>
    <mergeCell ref="H6:K6"/>
    <mergeCell ref="B7:B9"/>
    <mergeCell ref="C47:F47"/>
    <mergeCell ref="B48:B50"/>
    <mergeCell ref="H47:K47"/>
  </mergeCells>
  <printOptions horizontalCentered="1" verticalCentered="1"/>
  <pageMargins left="0.23622047244094491" right="0.23622047244094491" top="0.23622047244094491" bottom="0.23622047244094491" header="0.31496062992125984" footer="0.31496062992125984"/>
  <pageSetup paperSize="9" scale="58" fitToHeight="4" orientation="portrait" r:id="rId1"/>
  <headerFooter scaleWithDoc="0" alignWithMargins="0">
    <oddFooter>&amp;C&amp;"Calibri,Normal"&amp;K006476&amp;P</oddFooter>
  </headerFooter>
  <rowBreaks count="2" manualBreakCount="2">
    <brk id="106" max="13" man="1"/>
    <brk id="169" max="13" man="1"/>
  </rowBreak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49"/>
  <sheetViews>
    <sheetView showGridLines="0" zoomScaleNormal="100" zoomScaleSheetLayoutView="90" workbookViewId="0"/>
  </sheetViews>
  <sheetFormatPr baseColWidth="10" defaultRowHeight="12.75" x14ac:dyDescent="0.2"/>
  <cols>
    <col min="1" max="1" width="1.625" style="365" customWidth="1"/>
    <col min="2" max="2" width="56.5" style="365" customWidth="1"/>
    <col min="3" max="4" width="10" style="399" customWidth="1"/>
    <col min="5" max="5" width="10" style="400" customWidth="1"/>
    <col min="6" max="6" width="10" style="399" customWidth="1"/>
    <col min="7" max="7" width="1.625" style="365" customWidth="1"/>
    <col min="8" max="9" width="12.25" style="365" customWidth="1"/>
    <col min="10" max="10" width="11.375" style="401" customWidth="1"/>
    <col min="11" max="11" width="10.25" style="365" customWidth="1"/>
    <col min="12" max="12" width="1.625" style="365" customWidth="1"/>
    <col min="13" max="13" width="8.75" style="365" customWidth="1"/>
    <col min="14" max="14" width="1.625" style="365" customWidth="1"/>
    <col min="15" max="16384" width="11" style="50"/>
  </cols>
  <sheetData>
    <row r="1" spans="1:14" x14ac:dyDescent="0.2">
      <c r="A1" s="288"/>
      <c r="B1" s="289" t="s">
        <v>180</v>
      </c>
      <c r="C1" s="290"/>
      <c r="D1" s="290"/>
      <c r="E1" s="291"/>
      <c r="F1" s="290"/>
      <c r="G1" s="292"/>
      <c r="H1" s="292"/>
      <c r="I1" s="292"/>
      <c r="J1" s="293"/>
      <c r="K1" s="292"/>
      <c r="L1" s="292"/>
      <c r="M1" s="292"/>
      <c r="N1" s="294"/>
    </row>
    <row r="2" spans="1:14" x14ac:dyDescent="0.2">
      <c r="A2" s="288"/>
      <c r="B2" s="289" t="s">
        <v>323</v>
      </c>
      <c r="C2" s="290"/>
      <c r="D2" s="290"/>
      <c r="E2" s="291"/>
      <c r="F2" s="290"/>
      <c r="G2" s="292"/>
      <c r="H2" s="292"/>
      <c r="I2" s="292"/>
      <c r="J2" s="293"/>
      <c r="K2" s="292"/>
      <c r="L2" s="292"/>
      <c r="M2" s="292"/>
      <c r="N2" s="294"/>
    </row>
    <row r="3" spans="1:14" x14ac:dyDescent="0.2">
      <c r="A3" s="288"/>
      <c r="B3" s="210" t="s">
        <v>29</v>
      </c>
      <c r="C3" s="290"/>
      <c r="D3" s="290"/>
      <c r="E3" s="291"/>
      <c r="F3" s="295"/>
      <c r="G3" s="295"/>
      <c r="H3" s="295"/>
      <c r="I3" s="295"/>
      <c r="J3" s="296"/>
      <c r="K3" s="297"/>
      <c r="L3" s="292"/>
      <c r="M3" s="292"/>
      <c r="N3" s="294"/>
    </row>
    <row r="4" spans="1:14" x14ac:dyDescent="0.2">
      <c r="A4" s="288"/>
      <c r="B4" s="126"/>
      <c r="C4" s="298"/>
      <c r="D4" s="298"/>
      <c r="E4" s="299"/>
      <c r="F4" s="298"/>
      <c r="G4" s="294"/>
      <c r="H4" s="294"/>
      <c r="I4" s="294"/>
      <c r="J4" s="300"/>
      <c r="K4" s="294"/>
      <c r="L4" s="294"/>
      <c r="M4" s="294"/>
      <c r="N4" s="294"/>
    </row>
    <row r="5" spans="1:14" x14ac:dyDescent="0.2">
      <c r="A5" s="301"/>
      <c r="B5" s="302"/>
      <c r="C5" s="302"/>
      <c r="D5" s="302"/>
      <c r="E5" s="302"/>
      <c r="F5" s="302"/>
      <c r="G5" s="302"/>
      <c r="H5" s="302"/>
      <c r="I5" s="302"/>
      <c r="J5" s="303"/>
      <c r="K5" s="302"/>
      <c r="L5" s="302"/>
      <c r="M5" s="302"/>
      <c r="N5" s="302"/>
    </row>
    <row r="6" spans="1:14" x14ac:dyDescent="0.2">
      <c r="A6" s="304"/>
      <c r="B6" s="305"/>
      <c r="C6" s="966">
        <v>2016</v>
      </c>
      <c r="D6" s="1010"/>
      <c r="E6" s="1010"/>
      <c r="F6" s="1010"/>
      <c r="G6" s="306"/>
      <c r="H6" s="966">
        <v>2017</v>
      </c>
      <c r="I6" s="1010"/>
      <c r="J6" s="1010"/>
      <c r="K6" s="1010"/>
      <c r="L6" s="306"/>
      <c r="M6" s="641" t="s">
        <v>182</v>
      </c>
      <c r="N6" s="307"/>
    </row>
    <row r="7" spans="1:14" x14ac:dyDescent="0.2">
      <c r="A7" s="318"/>
      <c r="B7" s="986" t="s">
        <v>31</v>
      </c>
      <c r="C7" s="306"/>
      <c r="D7" s="304"/>
      <c r="E7" s="344"/>
      <c r="F7" s="304"/>
      <c r="G7" s="304"/>
      <c r="H7" s="306"/>
      <c r="I7" s="304"/>
      <c r="J7" s="344"/>
      <c r="K7" s="304"/>
      <c r="L7" s="304"/>
      <c r="M7" s="304"/>
      <c r="N7" s="302"/>
    </row>
    <row r="8" spans="1:14" x14ac:dyDescent="0.2">
      <c r="A8" s="318"/>
      <c r="B8" s="986"/>
      <c r="C8" s="717" t="s">
        <v>184</v>
      </c>
      <c r="D8" s="717" t="s">
        <v>126</v>
      </c>
      <c r="E8" s="717" t="s">
        <v>127</v>
      </c>
      <c r="F8" s="656" t="s">
        <v>64</v>
      </c>
      <c r="G8" s="345"/>
      <c r="H8" s="717" t="s">
        <v>184</v>
      </c>
      <c r="I8" s="717" t="s">
        <v>126</v>
      </c>
      <c r="J8" s="717" t="s">
        <v>127</v>
      </c>
      <c r="K8" s="656" t="s">
        <v>64</v>
      </c>
      <c r="L8" s="345"/>
      <c r="M8" s="656" t="str">
        <f>+K8</f>
        <v>Jan - Dec</v>
      </c>
      <c r="N8" s="302"/>
    </row>
    <row r="9" spans="1:14" x14ac:dyDescent="0.2">
      <c r="A9" s="304"/>
      <c r="B9" s="987"/>
      <c r="C9" s="346"/>
      <c r="D9" s="346"/>
      <c r="E9" s="346"/>
      <c r="F9" s="347"/>
      <c r="G9" s="348"/>
      <c r="H9" s="346"/>
      <c r="I9" s="346"/>
      <c r="J9" s="346"/>
      <c r="K9" s="347"/>
      <c r="L9" s="348"/>
      <c r="M9" s="349"/>
      <c r="N9" s="307"/>
    </row>
    <row r="10" spans="1:14" ht="3.75" customHeight="1" x14ac:dyDescent="0.2">
      <c r="A10" s="306"/>
      <c r="B10" s="350"/>
      <c r="C10" s="351"/>
      <c r="D10" s="351"/>
      <c r="E10" s="351"/>
      <c r="F10" s="351"/>
      <c r="G10" s="352"/>
      <c r="H10" s="351"/>
      <c r="I10" s="351"/>
      <c r="J10" s="351"/>
      <c r="K10" s="351"/>
      <c r="L10" s="352"/>
      <c r="M10" s="353"/>
      <c r="N10" s="307"/>
    </row>
    <row r="11" spans="1:14" x14ac:dyDescent="0.2">
      <c r="A11" s="301"/>
      <c r="B11" s="320" t="s">
        <v>27</v>
      </c>
      <c r="C11" s="321"/>
      <c r="D11" s="321"/>
      <c r="E11" s="321"/>
      <c r="F11" s="322"/>
      <c r="G11" s="336"/>
      <c r="H11" s="321"/>
      <c r="I11" s="321"/>
      <c r="J11" s="321"/>
      <c r="K11" s="322"/>
      <c r="L11" s="323"/>
      <c r="M11" s="324"/>
      <c r="N11" s="302"/>
    </row>
    <row r="12" spans="1:14" x14ac:dyDescent="0.2">
      <c r="A12" s="301"/>
      <c r="B12" s="326" t="s">
        <v>186</v>
      </c>
      <c r="C12" s="833">
        <v>3838</v>
      </c>
      <c r="D12" s="833">
        <v>7756</v>
      </c>
      <c r="E12" s="833">
        <v>11931</v>
      </c>
      <c r="F12" s="834">
        <v>15118</v>
      </c>
      <c r="G12" s="356"/>
      <c r="H12" s="86">
        <v>4021</v>
      </c>
      <c r="I12" s="833">
        <v>8179</v>
      </c>
      <c r="J12" s="833">
        <v>12274</v>
      </c>
      <c r="K12" s="834">
        <v>16187</v>
      </c>
      <c r="L12" s="325"/>
      <c r="M12" s="327">
        <v>7.1</v>
      </c>
      <c r="N12" s="302"/>
    </row>
    <row r="13" spans="1:14" x14ac:dyDescent="0.2">
      <c r="A13" s="330"/>
      <c r="B13" s="331" t="s">
        <v>199</v>
      </c>
      <c r="C13" s="184">
        <v>-2.0000000000000001E-4</v>
      </c>
      <c r="D13" s="184">
        <v>-4.0000000000000002E-4</v>
      </c>
      <c r="E13" s="184">
        <v>-4.0000000000000002E-4</v>
      </c>
      <c r="F13" s="68">
        <v>-1</v>
      </c>
      <c r="G13" s="357"/>
      <c r="H13" s="184">
        <v>-0.126</v>
      </c>
      <c r="I13" s="184">
        <v>-0.3</v>
      </c>
      <c r="J13" s="184">
        <v>-0.433</v>
      </c>
      <c r="K13" s="68">
        <v>-6.8730000000000002</v>
      </c>
      <c r="L13" s="330"/>
      <c r="M13" s="327"/>
      <c r="N13" s="332"/>
    </row>
    <row r="14" spans="1:14" x14ac:dyDescent="0.2">
      <c r="A14" s="330"/>
      <c r="B14" s="331" t="s">
        <v>200</v>
      </c>
      <c r="C14" s="835">
        <v>22</v>
      </c>
      <c r="D14" s="835">
        <v>68</v>
      </c>
      <c r="E14" s="835">
        <v>108</v>
      </c>
      <c r="F14" s="673">
        <v>1380</v>
      </c>
      <c r="G14" s="357"/>
      <c r="H14" s="184">
        <v>88</v>
      </c>
      <c r="I14" s="835">
        <v>113.319</v>
      </c>
      <c r="J14" s="835">
        <v>135</v>
      </c>
      <c r="K14" s="673">
        <v>340</v>
      </c>
      <c r="L14" s="330"/>
      <c r="M14" s="327"/>
      <c r="N14" s="332"/>
    </row>
    <row r="15" spans="1:14" x14ac:dyDescent="0.2">
      <c r="A15" s="330"/>
      <c r="B15" s="331" t="s">
        <v>204</v>
      </c>
      <c r="C15" s="668">
        <v>0</v>
      </c>
      <c r="D15" s="668">
        <v>0</v>
      </c>
      <c r="E15" s="668">
        <v>0</v>
      </c>
      <c r="F15" s="673">
        <v>215</v>
      </c>
      <c r="G15" s="357"/>
      <c r="H15" s="668">
        <v>0</v>
      </c>
      <c r="I15" s="668">
        <v>0</v>
      </c>
      <c r="J15" s="668">
        <v>0</v>
      </c>
      <c r="K15" s="669">
        <v>0</v>
      </c>
      <c r="L15" s="330"/>
      <c r="M15" s="327"/>
      <c r="N15" s="332"/>
    </row>
    <row r="16" spans="1:14" x14ac:dyDescent="0.2">
      <c r="A16" s="330"/>
      <c r="B16" s="358" t="s">
        <v>201</v>
      </c>
      <c r="C16" s="668">
        <v>0</v>
      </c>
      <c r="D16" s="668">
        <v>0</v>
      </c>
      <c r="E16" s="668">
        <v>0</v>
      </c>
      <c r="F16" s="673">
        <v>18</v>
      </c>
      <c r="G16" s="357"/>
      <c r="H16" s="668">
        <v>0</v>
      </c>
      <c r="I16" s="668">
        <v>0</v>
      </c>
      <c r="J16" s="668">
        <v>0</v>
      </c>
      <c r="K16" s="673">
        <v>13</v>
      </c>
      <c r="L16" s="330"/>
      <c r="M16" s="327"/>
      <c r="N16" s="332"/>
    </row>
    <row r="17" spans="1:14" x14ac:dyDescent="0.2">
      <c r="A17" s="330"/>
      <c r="B17" s="634" t="s">
        <v>364</v>
      </c>
      <c r="C17" s="668">
        <v>0</v>
      </c>
      <c r="D17" s="668">
        <v>0</v>
      </c>
      <c r="E17" s="672">
        <v>16</v>
      </c>
      <c r="F17" s="68">
        <v>-212</v>
      </c>
      <c r="G17" s="357"/>
      <c r="H17" s="668">
        <v>0</v>
      </c>
      <c r="I17" s="668">
        <v>0</v>
      </c>
      <c r="J17" s="668">
        <v>0</v>
      </c>
      <c r="K17" s="669">
        <v>0</v>
      </c>
      <c r="L17" s="330"/>
      <c r="M17" s="327"/>
      <c r="N17" s="332"/>
    </row>
    <row r="18" spans="1:14" x14ac:dyDescent="0.2">
      <c r="A18" s="330"/>
      <c r="B18" s="331" t="s">
        <v>570</v>
      </c>
      <c r="C18" s="668">
        <v>0</v>
      </c>
      <c r="D18" s="668">
        <v>0</v>
      </c>
      <c r="E18" s="672">
        <v>0</v>
      </c>
      <c r="F18" s="669">
        <v>0</v>
      </c>
      <c r="G18" s="357"/>
      <c r="H18" s="668">
        <v>0</v>
      </c>
      <c r="I18" s="668">
        <v>0</v>
      </c>
      <c r="J18" s="668">
        <v>0</v>
      </c>
      <c r="K18" s="68">
        <v>-1.8759999999999999</v>
      </c>
      <c r="L18" s="330"/>
      <c r="M18" s="327"/>
      <c r="N18" s="332"/>
    </row>
    <row r="19" spans="1:14" ht="10.5" customHeight="1" x14ac:dyDescent="0.2">
      <c r="A19" s="330"/>
      <c r="B19" s="634" t="s">
        <v>509</v>
      </c>
      <c r="C19" s="668">
        <v>0</v>
      </c>
      <c r="D19" s="668">
        <v>0</v>
      </c>
      <c r="E19" s="668">
        <v>0</v>
      </c>
      <c r="F19" s="669">
        <v>0</v>
      </c>
      <c r="G19" s="921"/>
      <c r="H19" s="668">
        <v>0</v>
      </c>
      <c r="I19" s="668">
        <v>0</v>
      </c>
      <c r="J19" s="668">
        <v>0</v>
      </c>
      <c r="K19" s="68">
        <v>106.761</v>
      </c>
      <c r="L19" s="330"/>
      <c r="M19" s="327"/>
      <c r="N19" s="332"/>
    </row>
    <row r="20" spans="1:14" ht="3" customHeight="1" x14ac:dyDescent="0.2">
      <c r="A20" s="330"/>
      <c r="B20" s="634"/>
      <c r="C20" s="668"/>
      <c r="D20" s="835"/>
      <c r="E20" s="835"/>
      <c r="F20" s="836"/>
      <c r="G20" s="357"/>
      <c r="H20" s="184"/>
      <c r="I20" s="835"/>
      <c r="J20" s="835"/>
      <c r="K20" s="836"/>
      <c r="L20" s="330"/>
      <c r="M20" s="327"/>
      <c r="N20" s="332"/>
    </row>
    <row r="21" spans="1:14" s="615" customFormat="1" x14ac:dyDescent="0.2">
      <c r="A21" s="325"/>
      <c r="B21" s="333" t="s">
        <v>325</v>
      </c>
      <c r="C21" s="837">
        <v>3860</v>
      </c>
      <c r="D21" s="837">
        <v>7824</v>
      </c>
      <c r="E21" s="837">
        <v>12056</v>
      </c>
      <c r="F21" s="838">
        <v>16519</v>
      </c>
      <c r="G21" s="613"/>
      <c r="H21" s="611">
        <v>4109</v>
      </c>
      <c r="I21" s="837">
        <v>8292.2139999999999</v>
      </c>
      <c r="J21" s="837">
        <v>12408</v>
      </c>
      <c r="K21" s="838">
        <v>16638</v>
      </c>
      <c r="L21" s="613"/>
      <c r="M21" s="614">
        <v>0.7</v>
      </c>
      <c r="N21" s="328"/>
    </row>
    <row r="22" spans="1:14" x14ac:dyDescent="0.2">
      <c r="A22" s="339"/>
      <c r="C22" s="367"/>
      <c r="D22" s="367"/>
      <c r="E22" s="368"/>
      <c r="F22" s="366"/>
      <c r="G22" s="367"/>
      <c r="H22" s="367"/>
      <c r="I22" s="367"/>
      <c r="J22" s="368"/>
      <c r="K22" s="366"/>
      <c r="L22" s="367"/>
      <c r="M22" s="369"/>
      <c r="N22" s="359"/>
    </row>
    <row r="23" spans="1:14" x14ac:dyDescent="0.2">
      <c r="A23" s="339"/>
      <c r="C23" s="966">
        <v>2016</v>
      </c>
      <c r="D23" s="1010"/>
      <c r="E23" s="1010"/>
      <c r="F23" s="1010"/>
      <c r="G23" s="306"/>
      <c r="H23" s="966">
        <v>2017</v>
      </c>
      <c r="I23" s="1010"/>
      <c r="J23" s="1010"/>
      <c r="K23" s="1010"/>
      <c r="L23" s="306"/>
      <c r="M23" s="370" t="s">
        <v>182</v>
      </c>
      <c r="N23" s="359"/>
    </row>
    <row r="24" spans="1:14" x14ac:dyDescent="0.2">
      <c r="A24" s="339"/>
      <c r="B24" s="986" t="s">
        <v>326</v>
      </c>
      <c r="C24" s="304"/>
      <c r="D24" s="304"/>
      <c r="E24" s="371"/>
      <c r="F24" s="304"/>
      <c r="G24" s="304"/>
      <c r="H24" s="304"/>
      <c r="I24" s="304"/>
      <c r="J24" s="371"/>
      <c r="K24" s="304"/>
      <c r="L24" s="304"/>
      <c r="M24" s="372"/>
      <c r="N24" s="338"/>
    </row>
    <row r="25" spans="1:14" x14ac:dyDescent="0.2">
      <c r="A25" s="301"/>
      <c r="B25" s="986"/>
      <c r="C25" s="717" t="s">
        <v>184</v>
      </c>
      <c r="D25" s="717" t="s">
        <v>126</v>
      </c>
      <c r="E25" s="717" t="s">
        <v>127</v>
      </c>
      <c r="F25" s="656" t="s">
        <v>64</v>
      </c>
      <c r="G25" s="345"/>
      <c r="H25" s="717" t="s">
        <v>184</v>
      </c>
      <c r="I25" s="717" t="s">
        <v>126</v>
      </c>
      <c r="J25" s="717" t="s">
        <v>127</v>
      </c>
      <c r="K25" s="656" t="s">
        <v>64</v>
      </c>
      <c r="L25" s="345"/>
      <c r="M25" s="656" t="str">
        <f>+K25</f>
        <v>Jan - Dec</v>
      </c>
      <c r="N25" s="338"/>
    </row>
    <row r="26" spans="1:14" x14ac:dyDescent="0.2">
      <c r="A26" s="301"/>
      <c r="B26" s="987"/>
      <c r="C26" s="375"/>
      <c r="D26" s="375"/>
      <c r="E26" s="375"/>
      <c r="F26" s="375"/>
      <c r="G26" s="375"/>
      <c r="H26" s="375"/>
      <c r="I26" s="375"/>
      <c r="J26" s="375"/>
      <c r="K26" s="375"/>
      <c r="L26" s="375"/>
      <c r="M26" s="376"/>
      <c r="N26" s="338"/>
    </row>
    <row r="27" spans="1:14" ht="6" customHeight="1" x14ac:dyDescent="0.2">
      <c r="A27" s="367"/>
      <c r="B27" s="350"/>
      <c r="C27" s="351"/>
      <c r="D27" s="351"/>
      <c r="E27" s="351"/>
      <c r="F27" s="351"/>
      <c r="G27" s="352"/>
      <c r="H27" s="351"/>
      <c r="I27" s="351"/>
      <c r="J27" s="351"/>
      <c r="K27" s="351"/>
      <c r="L27" s="352"/>
      <c r="M27" s="377"/>
      <c r="N27" s="338"/>
    </row>
    <row r="28" spans="1:14" x14ac:dyDescent="0.2">
      <c r="A28" s="367"/>
      <c r="B28" s="320" t="s">
        <v>27</v>
      </c>
      <c r="C28" s="321"/>
      <c r="D28" s="321"/>
      <c r="E28" s="321"/>
      <c r="F28" s="322"/>
      <c r="G28" s="323"/>
      <c r="H28" s="321"/>
      <c r="I28" s="321"/>
      <c r="J28" s="321"/>
      <c r="K28" s="322"/>
      <c r="L28" s="323"/>
      <c r="M28" s="324"/>
    </row>
    <row r="29" spans="1:14" x14ac:dyDescent="0.2">
      <c r="A29" s="304"/>
      <c r="B29" s="326" t="s">
        <v>186</v>
      </c>
      <c r="C29" s="86">
        <v>548</v>
      </c>
      <c r="D29" s="86">
        <v>1241</v>
      </c>
      <c r="E29" s="86">
        <v>2225</v>
      </c>
      <c r="F29" s="65">
        <v>2369</v>
      </c>
      <c r="G29" s="325"/>
      <c r="H29" s="86">
        <v>779</v>
      </c>
      <c r="I29" s="86">
        <v>1600</v>
      </c>
      <c r="J29" s="86">
        <v>2439</v>
      </c>
      <c r="K29" s="65">
        <v>3132</v>
      </c>
      <c r="L29" s="325"/>
      <c r="M29" s="327">
        <v>32.200000000000003</v>
      </c>
      <c r="N29" s="307"/>
    </row>
    <row r="30" spans="1:14" x14ac:dyDescent="0.2">
      <c r="A30" s="378"/>
      <c r="B30" s="331" t="s">
        <v>324</v>
      </c>
      <c r="C30" s="184">
        <v>123</v>
      </c>
      <c r="D30" s="184">
        <v>255</v>
      </c>
      <c r="E30" s="184">
        <v>353</v>
      </c>
      <c r="F30" s="68">
        <v>447</v>
      </c>
      <c r="G30" s="330"/>
      <c r="H30" s="184">
        <v>117.81</v>
      </c>
      <c r="I30" s="184">
        <v>267</v>
      </c>
      <c r="J30" s="184">
        <v>396</v>
      </c>
      <c r="K30" s="68">
        <v>522</v>
      </c>
      <c r="L30" s="330"/>
      <c r="M30" s="327"/>
      <c r="N30" s="379"/>
    </row>
    <row r="31" spans="1:14" x14ac:dyDescent="0.2">
      <c r="A31" s="330"/>
      <c r="B31" s="331" t="s">
        <v>199</v>
      </c>
      <c r="C31" s="184">
        <v>-1E-4</v>
      </c>
      <c r="D31" s="184">
        <v>-2.0000000000000001E-4</v>
      </c>
      <c r="E31" s="184">
        <v>-2.9999999999999997E-4</v>
      </c>
      <c r="F31" s="68">
        <v>-0.495</v>
      </c>
      <c r="G31" s="357"/>
      <c r="H31" s="184">
        <v>-0.13</v>
      </c>
      <c r="I31" s="184">
        <v>-0.16700000000000001</v>
      </c>
      <c r="J31" s="184">
        <v>-0.245</v>
      </c>
      <c r="K31" s="68">
        <v>-2.8730000000000002</v>
      </c>
      <c r="L31" s="330"/>
      <c r="M31" s="327"/>
      <c r="N31" s="332"/>
    </row>
    <row r="32" spans="1:14" x14ac:dyDescent="0.2">
      <c r="A32" s="330"/>
      <c r="B32" s="331" t="s">
        <v>200</v>
      </c>
      <c r="C32" s="184">
        <v>10</v>
      </c>
      <c r="D32" s="184">
        <v>33</v>
      </c>
      <c r="E32" s="184">
        <v>56</v>
      </c>
      <c r="F32" s="68">
        <v>993</v>
      </c>
      <c r="G32" s="330"/>
      <c r="H32" s="184">
        <v>63</v>
      </c>
      <c r="I32" s="184">
        <v>75</v>
      </c>
      <c r="J32" s="184">
        <v>85</v>
      </c>
      <c r="K32" s="68">
        <v>205</v>
      </c>
      <c r="L32" s="330"/>
      <c r="M32" s="327"/>
      <c r="N32" s="332"/>
    </row>
    <row r="33" spans="1:14" x14ac:dyDescent="0.2">
      <c r="A33" s="330"/>
      <c r="B33" s="331" t="s">
        <v>204</v>
      </c>
      <c r="C33" s="668">
        <v>0</v>
      </c>
      <c r="D33" s="184">
        <v>35</v>
      </c>
      <c r="E33" s="184">
        <v>36</v>
      </c>
      <c r="F33" s="68">
        <v>251</v>
      </c>
      <c r="G33" s="330"/>
      <c r="H33" s="668">
        <v>0</v>
      </c>
      <c r="I33" s="184">
        <v>30</v>
      </c>
      <c r="J33" s="184">
        <v>30</v>
      </c>
      <c r="K33" s="68">
        <v>30</v>
      </c>
      <c r="L33" s="330"/>
      <c r="M33" s="327"/>
      <c r="N33" s="332"/>
    </row>
    <row r="34" spans="1:14" x14ac:dyDescent="0.2">
      <c r="A34" s="330"/>
      <c r="B34" s="358" t="s">
        <v>201</v>
      </c>
      <c r="C34" s="668">
        <v>0</v>
      </c>
      <c r="D34" s="668">
        <v>0</v>
      </c>
      <c r="E34" s="668">
        <v>0</v>
      </c>
      <c r="F34" s="918">
        <v>14</v>
      </c>
      <c r="G34" s="330"/>
      <c r="H34" s="668">
        <v>0</v>
      </c>
      <c r="I34" s="668">
        <v>0</v>
      </c>
      <c r="J34" s="668">
        <v>0</v>
      </c>
      <c r="K34" s="68">
        <v>10</v>
      </c>
      <c r="L34" s="330"/>
      <c r="M34" s="327"/>
      <c r="N34" s="332"/>
    </row>
    <row r="35" spans="1:14" x14ac:dyDescent="0.2">
      <c r="A35" s="330"/>
      <c r="B35" s="634" t="s">
        <v>360</v>
      </c>
      <c r="C35" s="668">
        <v>0</v>
      </c>
      <c r="D35" s="668">
        <v>0</v>
      </c>
      <c r="E35" s="184">
        <v>135</v>
      </c>
      <c r="F35" s="68">
        <v>-36</v>
      </c>
      <c r="G35" s="357"/>
      <c r="H35" s="668">
        <v>0</v>
      </c>
      <c r="I35" s="184">
        <v>79</v>
      </c>
      <c r="J35" s="184">
        <v>79</v>
      </c>
      <c r="K35" s="68">
        <v>79</v>
      </c>
      <c r="L35" s="330"/>
      <c r="M35" s="327"/>
      <c r="N35" s="332"/>
    </row>
    <row r="36" spans="1:14" x14ac:dyDescent="0.2">
      <c r="A36" s="330"/>
      <c r="B36" s="331" t="s">
        <v>570</v>
      </c>
      <c r="C36" s="668">
        <v>0</v>
      </c>
      <c r="D36" s="668">
        <v>0</v>
      </c>
      <c r="E36" s="668">
        <v>0</v>
      </c>
      <c r="F36" s="669">
        <v>0</v>
      </c>
      <c r="G36" s="921"/>
      <c r="H36" s="668">
        <v>0</v>
      </c>
      <c r="I36" s="668">
        <v>0</v>
      </c>
      <c r="J36" s="668">
        <v>0</v>
      </c>
      <c r="K36" s="68">
        <v>-1</v>
      </c>
      <c r="L36" s="330"/>
      <c r="M36" s="327"/>
      <c r="N36" s="332"/>
    </row>
    <row r="37" spans="1:14" ht="9.75" customHeight="1" x14ac:dyDescent="0.2">
      <c r="A37" s="330"/>
      <c r="B37" s="634" t="s">
        <v>509</v>
      </c>
      <c r="C37" s="668">
        <v>0</v>
      </c>
      <c r="D37" s="668">
        <v>0</v>
      </c>
      <c r="E37" s="668">
        <v>0</v>
      </c>
      <c r="F37" s="669">
        <v>0</v>
      </c>
      <c r="G37" s="357"/>
      <c r="H37" s="668">
        <v>0</v>
      </c>
      <c r="I37" s="668">
        <v>0</v>
      </c>
      <c r="J37" s="672">
        <v>44</v>
      </c>
      <c r="K37" s="68">
        <v>111</v>
      </c>
      <c r="L37" s="330"/>
      <c r="M37" s="327"/>
      <c r="N37" s="332"/>
    </row>
    <row r="38" spans="1:14" ht="4.5" customHeight="1" x14ac:dyDescent="0.2">
      <c r="A38" s="330"/>
      <c r="B38" s="634"/>
      <c r="C38" s="668"/>
      <c r="D38" s="184"/>
      <c r="E38" s="184"/>
      <c r="F38" s="68"/>
      <c r="G38" s="357"/>
      <c r="H38" s="184"/>
      <c r="I38" s="184"/>
      <c r="J38" s="184"/>
      <c r="K38" s="68"/>
      <c r="L38" s="330"/>
      <c r="M38" s="327"/>
      <c r="N38" s="332"/>
    </row>
    <row r="39" spans="1:14" s="615" customFormat="1" x14ac:dyDescent="0.2">
      <c r="A39" s="325"/>
      <c r="B39" s="333" t="s">
        <v>325</v>
      </c>
      <c r="C39" s="611">
        <v>681</v>
      </c>
      <c r="D39" s="611">
        <v>1564</v>
      </c>
      <c r="E39" s="611">
        <v>2805</v>
      </c>
      <c r="F39" s="612">
        <v>4038</v>
      </c>
      <c r="G39" s="613"/>
      <c r="H39" s="611">
        <v>960</v>
      </c>
      <c r="I39" s="611">
        <v>2052</v>
      </c>
      <c r="J39" s="611">
        <v>3073</v>
      </c>
      <c r="K39" s="612">
        <v>4085</v>
      </c>
      <c r="L39" s="613"/>
      <c r="M39" s="614">
        <v>1.2</v>
      </c>
      <c r="N39" s="328"/>
    </row>
    <row r="40" spans="1:14" s="625" customFormat="1" x14ac:dyDescent="0.2">
      <c r="A40" s="622"/>
      <c r="B40" s="623"/>
      <c r="C40" s="66"/>
      <c r="D40" s="66"/>
      <c r="E40" s="66"/>
      <c r="F40" s="66"/>
      <c r="G40" s="624"/>
      <c r="H40" s="66"/>
      <c r="I40" s="66"/>
      <c r="J40" s="640"/>
      <c r="K40" s="66"/>
      <c r="L40" s="624"/>
      <c r="M40" s="405"/>
      <c r="N40" s="622"/>
    </row>
    <row r="41" spans="1:14" x14ac:dyDescent="0.2">
      <c r="A41" s="330"/>
      <c r="B41" s="1013" t="s">
        <v>37</v>
      </c>
      <c r="C41" s="1013"/>
      <c r="D41" s="1013"/>
      <c r="E41" s="1013"/>
      <c r="F41" s="1013"/>
      <c r="G41" s="1013"/>
      <c r="H41" s="1013"/>
      <c r="I41" s="1013"/>
      <c r="J41" s="1013"/>
      <c r="K41" s="1013"/>
      <c r="L41" s="1013"/>
      <c r="M41" s="864"/>
      <c r="N41" s="359"/>
    </row>
    <row r="42" spans="1:14" ht="30" customHeight="1" x14ac:dyDescent="0.2">
      <c r="A42" s="330"/>
      <c r="B42" s="1014" t="s">
        <v>587</v>
      </c>
      <c r="C42" s="1014"/>
      <c r="D42" s="1014"/>
      <c r="E42" s="1014"/>
      <c r="F42" s="1014"/>
      <c r="G42" s="1014"/>
      <c r="H42" s="1014"/>
      <c r="I42" s="1014"/>
      <c r="J42" s="1014"/>
      <c r="K42" s="1014"/>
      <c r="L42" s="1014"/>
      <c r="M42" s="1014"/>
      <c r="N42" s="584"/>
    </row>
    <row r="43" spans="1:14" x14ac:dyDescent="0.2">
      <c r="A43" s="330"/>
      <c r="B43" s="396"/>
      <c r="C43" s="397"/>
      <c r="D43" s="397"/>
      <c r="E43" s="398"/>
      <c r="F43" s="397"/>
      <c r="G43" s="398"/>
      <c r="H43" s="398"/>
      <c r="I43" s="398"/>
      <c r="J43" s="868"/>
      <c r="K43" s="398"/>
      <c r="L43" s="398"/>
      <c r="M43" s="398"/>
      <c r="N43" s="359"/>
    </row>
    <row r="47" spans="1:14" x14ac:dyDescent="0.2">
      <c r="K47" s="920"/>
    </row>
    <row r="49" spans="4:4" x14ac:dyDescent="0.2">
      <c r="D49" s="643"/>
    </row>
  </sheetData>
  <mergeCells count="8">
    <mergeCell ref="C6:F6"/>
    <mergeCell ref="H6:K6"/>
    <mergeCell ref="B7:B9"/>
    <mergeCell ref="B41:L41"/>
    <mergeCell ref="B42:M42"/>
    <mergeCell ref="C23:F23"/>
    <mergeCell ref="H23:K23"/>
    <mergeCell ref="B24:B26"/>
  </mergeCells>
  <printOptions horizontalCentered="1" verticalCentered="1"/>
  <pageMargins left="0.70866141732283472" right="0.70866141732283472" top="0.74803149606299213" bottom="0.74803149606299213" header="0.31496062992125984" footer="0.31496062992125984"/>
  <pageSetup paperSize="9" scale="70"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29"/>
  <sheetViews>
    <sheetView showGridLines="0" zoomScaleNormal="100" zoomScaleSheetLayoutView="100" workbookViewId="0"/>
  </sheetViews>
  <sheetFormatPr baseColWidth="10"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0" width="10.375" style="46" customWidth="1"/>
    <col min="11" max="11" width="8.75" style="46" customWidth="1"/>
    <col min="12" max="12" width="9.25" style="46" customWidth="1"/>
    <col min="13" max="13" width="7.75" style="46" bestFit="1" customWidth="1"/>
    <col min="14" max="14" width="7.625" style="46" bestFit="1" customWidth="1"/>
    <col min="15" max="15" width="1.625" style="46" customWidth="1"/>
    <col min="16" max="16384" width="11" style="50"/>
  </cols>
  <sheetData>
    <row r="1" spans="1:15" ht="14.1" customHeight="1" x14ac:dyDescent="0.2">
      <c r="A1" s="49"/>
      <c r="B1" s="196" t="s">
        <v>27</v>
      </c>
      <c r="C1" s="49"/>
      <c r="D1" s="121"/>
      <c r="E1" s="121"/>
      <c r="F1" s="121"/>
      <c r="G1" s="121"/>
      <c r="H1" s="121"/>
      <c r="I1" s="49"/>
      <c r="J1" s="122"/>
      <c r="K1" s="122"/>
      <c r="L1" s="122"/>
      <c r="M1" s="122"/>
      <c r="N1" s="122"/>
      <c r="O1" s="122"/>
    </row>
    <row r="2" spans="1:15" ht="14.1" customHeight="1" x14ac:dyDescent="0.2">
      <c r="A2" s="49"/>
      <c r="B2" s="196" t="s">
        <v>374</v>
      </c>
      <c r="C2" s="49"/>
      <c r="D2" s="121"/>
      <c r="E2" s="121"/>
      <c r="F2" s="121"/>
      <c r="G2" s="121"/>
      <c r="H2" s="121"/>
      <c r="I2" s="49"/>
      <c r="J2" s="122"/>
      <c r="K2" s="122"/>
      <c r="L2" s="122"/>
      <c r="M2" s="122"/>
      <c r="N2" s="122"/>
      <c r="O2" s="122"/>
    </row>
    <row r="3" spans="1:15" ht="14.1" customHeight="1" x14ac:dyDescent="0.2">
      <c r="A3" s="49"/>
      <c r="B3" s="210" t="s">
        <v>29</v>
      </c>
      <c r="C3" s="49"/>
      <c r="D3" s="121"/>
      <c r="E3" s="121"/>
      <c r="F3" s="121"/>
      <c r="G3" s="121"/>
      <c r="H3" s="121"/>
      <c r="I3" s="49"/>
      <c r="J3" s="122"/>
      <c r="K3" s="122"/>
      <c r="L3" s="122"/>
      <c r="M3" s="122"/>
      <c r="N3" s="122"/>
      <c r="O3" s="122"/>
    </row>
    <row r="4" spans="1:15" ht="15" customHeight="1" x14ac:dyDescent="0.2">
      <c r="A4" s="53"/>
      <c r="B4" s="53"/>
      <c r="D4" s="968">
        <v>2016</v>
      </c>
      <c r="E4" s="968"/>
      <c r="F4" s="968"/>
      <c r="G4" s="968"/>
      <c r="H4" s="968"/>
      <c r="J4" s="968">
        <v>2017</v>
      </c>
      <c r="K4" s="968"/>
      <c r="L4" s="968"/>
      <c r="M4" s="968"/>
      <c r="N4" s="968"/>
    </row>
    <row r="5" spans="1:15" ht="3.95" customHeight="1" x14ac:dyDescent="0.2">
      <c r="A5" s="56"/>
      <c r="B5" s="123"/>
      <c r="D5" s="124"/>
      <c r="E5" s="124"/>
      <c r="F5" s="124"/>
      <c r="G5" s="55"/>
      <c r="H5" s="124"/>
      <c r="K5" s="124"/>
      <c r="L5" s="124"/>
      <c r="M5" s="124"/>
      <c r="N5" s="124"/>
    </row>
    <row r="6" spans="1:15" ht="14.1" customHeight="1" x14ac:dyDescent="0.2">
      <c r="A6" s="125"/>
      <c r="B6" s="126"/>
      <c r="C6" s="125"/>
      <c r="D6" s="200" t="s">
        <v>60</v>
      </c>
      <c r="E6" s="200" t="s">
        <v>61</v>
      </c>
      <c r="F6" s="200" t="s">
        <v>62</v>
      </c>
      <c r="G6" s="172" t="s">
        <v>63</v>
      </c>
      <c r="H6" s="172" t="s">
        <v>64</v>
      </c>
      <c r="I6" s="404"/>
      <c r="J6" s="200" t="s">
        <v>60</v>
      </c>
      <c r="K6" s="200" t="s">
        <v>61</v>
      </c>
      <c r="L6" s="200" t="s">
        <v>62</v>
      </c>
      <c r="M6" s="172" t="s">
        <v>63</v>
      </c>
      <c r="N6" s="172" t="s">
        <v>64</v>
      </c>
      <c r="O6" s="122"/>
    </row>
    <row r="7" spans="1:15" ht="5.0999999999999996" customHeight="1" x14ac:dyDescent="0.2">
      <c r="A7" s="127"/>
      <c r="B7" s="128"/>
      <c r="C7" s="129"/>
      <c r="D7" s="118"/>
      <c r="E7" s="118"/>
      <c r="F7" s="118"/>
      <c r="G7" s="118"/>
      <c r="H7" s="118"/>
      <c r="I7" s="129"/>
      <c r="J7" s="118"/>
      <c r="K7" s="118"/>
      <c r="L7" s="118"/>
      <c r="M7" s="118"/>
      <c r="N7" s="118"/>
    </row>
    <row r="8" spans="1:15" ht="5.0999999999999996" customHeight="1" x14ac:dyDescent="0.2">
      <c r="A8" s="53"/>
      <c r="B8" s="130"/>
      <c r="D8" s="131"/>
      <c r="E8" s="131"/>
      <c r="F8" s="131"/>
      <c r="G8" s="131"/>
      <c r="H8" s="131"/>
      <c r="J8" s="131"/>
      <c r="K8" s="131"/>
      <c r="L8" s="131"/>
      <c r="M8" s="131"/>
      <c r="N8" s="131"/>
    </row>
    <row r="9" spans="1:15" ht="14.1" customHeight="1" x14ac:dyDescent="0.2">
      <c r="A9" s="132"/>
      <c r="B9" s="133" t="s">
        <v>30</v>
      </c>
      <c r="C9" s="134"/>
      <c r="D9" s="823">
        <v>1</v>
      </c>
      <c r="E9" s="823">
        <v>1</v>
      </c>
      <c r="F9" s="823">
        <v>1</v>
      </c>
      <c r="G9" s="815">
        <v>1</v>
      </c>
      <c r="H9" s="815">
        <v>1</v>
      </c>
      <c r="I9" s="134"/>
      <c r="J9" s="823">
        <v>1</v>
      </c>
      <c r="K9" s="823">
        <v>1</v>
      </c>
      <c r="L9" s="823">
        <v>1</v>
      </c>
      <c r="M9" s="815">
        <v>1</v>
      </c>
      <c r="N9" s="815">
        <v>1</v>
      </c>
      <c r="O9" s="133"/>
    </row>
    <row r="10" spans="1:15" ht="14.1" customHeight="1" x14ac:dyDescent="0.2">
      <c r="A10" s="132"/>
      <c r="B10" s="139" t="s">
        <v>84</v>
      </c>
      <c r="C10" s="161"/>
      <c r="D10" s="883">
        <v>0.43937109134622049</v>
      </c>
      <c r="E10" s="883">
        <v>0.43181639550420498</v>
      </c>
      <c r="F10" s="883">
        <v>0.42576452599388381</v>
      </c>
      <c r="G10" s="884">
        <v>0.40499963559507324</v>
      </c>
      <c r="H10" s="884">
        <v>0.42689676377892227</v>
      </c>
      <c r="I10" s="161"/>
      <c r="J10" s="883">
        <v>0.4</v>
      </c>
      <c r="K10" s="883">
        <v>0.4</v>
      </c>
      <c r="L10" s="883">
        <v>0.39</v>
      </c>
      <c r="M10" s="915">
        <v>0.36</v>
      </c>
      <c r="N10" s="915">
        <v>0.39</v>
      </c>
      <c r="O10" s="133"/>
    </row>
    <row r="11" spans="1:15" ht="14.1" customHeight="1" x14ac:dyDescent="0.2">
      <c r="A11" s="132"/>
      <c r="B11" s="139" t="s">
        <v>85</v>
      </c>
      <c r="C11" s="161"/>
      <c r="D11" s="883">
        <v>0.3368604515680928</v>
      </c>
      <c r="E11" s="883">
        <v>0.34983887447928946</v>
      </c>
      <c r="F11" s="883">
        <v>0.35198776758409783</v>
      </c>
      <c r="G11" s="884">
        <v>0.34902703884556519</v>
      </c>
      <c r="H11" s="884">
        <v>0.34747098162810364</v>
      </c>
      <c r="I11" s="161"/>
      <c r="J11" s="883">
        <v>0.39</v>
      </c>
      <c r="K11" s="883">
        <v>0.4</v>
      </c>
      <c r="L11" s="883">
        <v>0.39</v>
      </c>
      <c r="M11" s="915">
        <v>0.39</v>
      </c>
      <c r="N11" s="915">
        <v>0.39</v>
      </c>
      <c r="O11" s="133"/>
    </row>
    <row r="12" spans="1:15" ht="14.1" customHeight="1" x14ac:dyDescent="0.2">
      <c r="A12" s="132"/>
      <c r="B12" s="139" t="s">
        <v>86</v>
      </c>
      <c r="C12" s="161"/>
      <c r="D12" s="883">
        <v>0.11755291581351192</v>
      </c>
      <c r="E12" s="883">
        <v>0.11530299457675076</v>
      </c>
      <c r="F12" s="883">
        <v>0.13394495412844037</v>
      </c>
      <c r="G12" s="884">
        <v>0.12098243568253043</v>
      </c>
      <c r="H12" s="884">
        <v>0.12043585210239065</v>
      </c>
      <c r="I12" s="161"/>
      <c r="J12" s="883">
        <v>0.12</v>
      </c>
      <c r="K12" s="883">
        <v>0.11</v>
      </c>
      <c r="L12" s="883">
        <v>0.13</v>
      </c>
      <c r="M12" s="915">
        <v>0.14000000000000001</v>
      </c>
      <c r="N12" s="915">
        <v>0.12</v>
      </c>
      <c r="O12" s="133"/>
    </row>
    <row r="13" spans="1:15" ht="14.1" customHeight="1" x14ac:dyDescent="0.2">
      <c r="A13" s="132"/>
      <c r="B13" s="139" t="s">
        <v>87</v>
      </c>
      <c r="C13" s="161"/>
      <c r="D13" s="883">
        <v>0.10621554127217483</v>
      </c>
      <c r="E13" s="883">
        <v>0.10312033325473552</v>
      </c>
      <c r="F13" s="883">
        <v>8.8379204892966357E-2</v>
      </c>
      <c r="G13" s="884">
        <v>0.12491800889148021</v>
      </c>
      <c r="H13" s="884">
        <v>0.10521561995541548</v>
      </c>
      <c r="I13" s="161"/>
      <c r="J13" s="883">
        <v>0.09</v>
      </c>
      <c r="K13" s="883">
        <v>0.09</v>
      </c>
      <c r="L13" s="883">
        <v>0.09</v>
      </c>
      <c r="M13" s="915">
        <v>0.11</v>
      </c>
      <c r="N13" s="915">
        <v>0.1</v>
      </c>
      <c r="O13" s="133"/>
    </row>
    <row r="14" spans="1:15" ht="6" customHeight="1" x14ac:dyDescent="0.2">
      <c r="A14" s="53"/>
      <c r="B14" s="149"/>
      <c r="C14" s="149"/>
      <c r="D14" s="149"/>
      <c r="E14" s="149"/>
      <c r="F14" s="149"/>
      <c r="G14" s="149"/>
      <c r="H14" s="149"/>
      <c r="I14" s="149"/>
      <c r="J14" s="149"/>
      <c r="K14" s="149"/>
      <c r="L14" s="129"/>
      <c r="M14" s="129"/>
      <c r="N14" s="129"/>
    </row>
    <row r="15" spans="1:15" ht="6" customHeight="1" x14ac:dyDescent="0.2">
      <c r="C15" s="120"/>
      <c r="I15" s="120"/>
      <c r="K15" s="120"/>
    </row>
    <row r="16" spans="1:15" x14ac:dyDescent="0.2">
      <c r="B16" s="971"/>
      <c r="C16" s="971"/>
      <c r="D16" s="152"/>
      <c r="E16" s="152"/>
      <c r="F16" s="152"/>
      <c r="G16" s="152"/>
      <c r="H16" s="152"/>
      <c r="I16" s="120"/>
      <c r="J16" s="120"/>
      <c r="K16" s="120"/>
      <c r="L16" s="120"/>
      <c r="M16" s="120"/>
      <c r="N16" s="120"/>
    </row>
    <row r="17" spans="2:11" x14ac:dyDescent="0.2">
      <c r="B17" s="138"/>
      <c r="D17" s="82"/>
      <c r="E17" s="82"/>
      <c r="F17" s="82"/>
      <c r="G17" s="82"/>
      <c r="H17" s="82"/>
      <c r="I17" s="82"/>
      <c r="J17" s="82"/>
      <c r="K17" s="82"/>
    </row>
    <row r="18" spans="2:11" x14ac:dyDescent="0.2">
      <c r="B18" s="138"/>
      <c r="D18" s="82"/>
      <c r="E18" s="82"/>
      <c r="F18" s="82"/>
      <c r="G18" s="82"/>
      <c r="H18" s="82"/>
      <c r="I18" s="82"/>
      <c r="J18" s="82"/>
      <c r="K18" s="82"/>
    </row>
    <row r="19" spans="2:11" x14ac:dyDescent="0.2">
      <c r="B19" s="133"/>
      <c r="D19" s="82"/>
      <c r="E19" s="82"/>
      <c r="F19" s="82"/>
      <c r="G19" s="82"/>
      <c r="H19" s="82"/>
      <c r="I19" s="82"/>
      <c r="J19" s="82"/>
      <c r="K19" s="82"/>
    </row>
    <row r="20" spans="2:11" x14ac:dyDescent="0.2">
      <c r="B20" s="138"/>
      <c r="D20" s="82"/>
      <c r="E20" s="82"/>
      <c r="F20" s="82"/>
      <c r="G20" s="82"/>
      <c r="H20" s="82"/>
      <c r="I20" s="82"/>
      <c r="J20" s="82"/>
      <c r="K20" s="82"/>
    </row>
    <row r="21" spans="2:11" x14ac:dyDescent="0.2">
      <c r="B21" s="138"/>
      <c r="D21" s="82"/>
      <c r="E21" s="82"/>
      <c r="F21" s="82"/>
      <c r="G21" s="82"/>
      <c r="H21" s="82"/>
      <c r="I21" s="82"/>
      <c r="J21" s="82"/>
      <c r="K21" s="82"/>
    </row>
    <row r="22" spans="2:11" x14ac:dyDescent="0.2">
      <c r="B22" s="138"/>
      <c r="D22" s="82"/>
      <c r="E22" s="82"/>
      <c r="F22" s="82"/>
      <c r="G22" s="82"/>
      <c r="H22" s="82"/>
      <c r="I22" s="82"/>
      <c r="J22" s="82"/>
      <c r="K22" s="82"/>
    </row>
    <row r="23" spans="2:11" x14ac:dyDescent="0.2">
      <c r="B23" s="133"/>
      <c r="D23" s="82"/>
      <c r="E23" s="82"/>
      <c r="F23" s="82"/>
      <c r="G23" s="82"/>
      <c r="H23" s="82"/>
      <c r="I23" s="82"/>
      <c r="J23" s="82"/>
      <c r="K23" s="82"/>
    </row>
    <row r="24" spans="2:11" x14ac:dyDescent="0.2">
      <c r="B24" s="138"/>
      <c r="D24" s="82"/>
      <c r="E24" s="82"/>
      <c r="F24" s="82"/>
      <c r="G24" s="82"/>
      <c r="H24" s="82"/>
      <c r="I24" s="82"/>
      <c r="J24" s="82"/>
      <c r="K24" s="82"/>
    </row>
    <row r="25" spans="2:11" x14ac:dyDescent="0.2">
      <c r="B25" s="133"/>
      <c r="D25" s="82"/>
      <c r="E25" s="82"/>
      <c r="F25" s="82"/>
      <c r="G25" s="82"/>
      <c r="H25" s="82"/>
      <c r="I25" s="82"/>
      <c r="J25" s="82"/>
      <c r="K25" s="156"/>
    </row>
    <row r="26" spans="2:11" x14ac:dyDescent="0.2">
      <c r="B26" s="64"/>
      <c r="D26" s="82"/>
      <c r="E26" s="82"/>
      <c r="F26" s="82"/>
      <c r="G26" s="82"/>
      <c r="H26" s="82"/>
      <c r="I26" s="82"/>
      <c r="J26" s="82"/>
    </row>
    <row r="27" spans="2:11" x14ac:dyDescent="0.2">
      <c r="B27" s="133"/>
      <c r="D27" s="156"/>
      <c r="E27" s="156"/>
      <c r="F27" s="156"/>
      <c r="G27" s="156"/>
      <c r="H27" s="156"/>
      <c r="I27" s="156"/>
      <c r="J27" s="156"/>
    </row>
    <row r="28" spans="2:11" x14ac:dyDescent="0.2">
      <c r="B28" s="133"/>
      <c r="D28" s="156"/>
      <c r="E28" s="156"/>
      <c r="F28" s="156"/>
      <c r="G28" s="156"/>
      <c r="H28" s="156"/>
      <c r="I28" s="156"/>
      <c r="J28" s="156"/>
    </row>
    <row r="29" spans="2:11" x14ac:dyDescent="0.2">
      <c r="B29" s="133"/>
      <c r="D29" s="156"/>
      <c r="E29" s="156"/>
      <c r="F29" s="156"/>
      <c r="G29" s="156"/>
      <c r="H29" s="156"/>
      <c r="I29" s="156"/>
      <c r="J29" s="156"/>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scale="9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Y34"/>
  <sheetViews>
    <sheetView showGridLines="0" topLeftCell="A28" zoomScaleNormal="100" zoomScaleSheetLayoutView="100" workbookViewId="0"/>
  </sheetViews>
  <sheetFormatPr baseColWidth="10" defaultRowHeight="12.75" x14ac:dyDescent="0.2"/>
  <cols>
    <col min="1" max="1" width="1.625" style="46" customWidth="1"/>
    <col min="2" max="2" width="36.625" style="46" customWidth="1"/>
    <col min="3" max="3" width="4.375" style="46" hidden="1" customWidth="1"/>
    <col min="4" max="6" width="10" style="46" customWidth="1"/>
    <col min="7" max="8" width="9.625" style="46" customWidth="1"/>
    <col min="9" max="9" width="1.625" style="46" customWidth="1"/>
    <col min="10" max="10" width="11.75" style="46" customWidth="1"/>
    <col min="11" max="11" width="9.5" style="46" customWidth="1"/>
    <col min="12" max="12" width="9.625" style="46" customWidth="1"/>
    <col min="13" max="13" width="7.75" style="46" bestFit="1" customWidth="1"/>
    <col min="14" max="14" width="7.625" style="46" bestFit="1" customWidth="1"/>
    <col min="15" max="15" width="1.625" style="92" customWidth="1"/>
    <col min="16" max="25" width="11" style="602"/>
    <col min="26" max="16384" width="11" style="50"/>
  </cols>
  <sheetData>
    <row r="1" spans="1:15" ht="14.1" customHeight="1" x14ac:dyDescent="0.2">
      <c r="A1" s="157"/>
      <c r="B1" s="158" t="s">
        <v>27</v>
      </c>
      <c r="C1" s="158"/>
      <c r="D1" s="159"/>
      <c r="E1" s="159"/>
      <c r="F1" s="159"/>
      <c r="G1" s="159"/>
      <c r="H1" s="159"/>
      <c r="I1" s="158"/>
      <c r="J1" s="160"/>
      <c r="K1" s="161"/>
      <c r="L1" s="161"/>
      <c r="M1" s="161"/>
      <c r="N1" s="161"/>
      <c r="O1" s="162"/>
    </row>
    <row r="2" spans="1:15" ht="14.1" customHeight="1" x14ac:dyDescent="0.2">
      <c r="A2" s="157"/>
      <c r="B2" s="158" t="s">
        <v>373</v>
      </c>
      <c r="C2" s="158"/>
      <c r="D2" s="160"/>
      <c r="E2" s="160"/>
      <c r="F2" s="160"/>
      <c r="G2" s="160"/>
      <c r="H2" s="160"/>
      <c r="I2" s="160"/>
      <c r="J2" s="160"/>
      <c r="K2" s="160"/>
      <c r="L2" s="160"/>
      <c r="M2" s="160"/>
      <c r="N2" s="160"/>
      <c r="O2" s="162"/>
    </row>
    <row r="3" spans="1:15" ht="14.1" customHeight="1" x14ac:dyDescent="0.2">
      <c r="A3" s="157"/>
      <c r="B3" s="163" t="s">
        <v>29</v>
      </c>
      <c r="C3" s="163"/>
      <c r="D3" s="160"/>
      <c r="E3" s="160"/>
      <c r="F3" s="160"/>
      <c r="G3" s="160"/>
      <c r="H3" s="161"/>
      <c r="I3" s="163"/>
      <c r="J3" s="160"/>
      <c r="K3" s="161"/>
      <c r="L3" s="164"/>
      <c r="M3" s="164"/>
      <c r="N3" s="164"/>
      <c r="O3" s="162"/>
    </row>
    <row r="4" spans="1:15" ht="15" customHeight="1" x14ac:dyDescent="0.2">
      <c r="A4" s="165"/>
      <c r="B4" s="166"/>
      <c r="C4" s="167"/>
      <c r="D4" s="972">
        <v>2016</v>
      </c>
      <c r="E4" s="972"/>
      <c r="F4" s="972"/>
      <c r="G4" s="972"/>
      <c r="H4" s="972"/>
      <c r="I4" s="167"/>
      <c r="J4" s="972">
        <v>2017</v>
      </c>
      <c r="K4" s="972"/>
      <c r="L4" s="972"/>
      <c r="M4" s="972"/>
      <c r="N4" s="972"/>
      <c r="O4" s="168"/>
    </row>
    <row r="5" spans="1:15" ht="3.95" customHeight="1" x14ac:dyDescent="0.2">
      <c r="A5" s="89"/>
      <c r="B5" s="57"/>
      <c r="C5" s="169"/>
      <c r="D5" s="55"/>
      <c r="E5" s="55"/>
      <c r="F5" s="55"/>
      <c r="G5" s="55"/>
      <c r="H5" s="89"/>
      <c r="I5" s="169"/>
      <c r="J5" s="55"/>
      <c r="K5" s="55"/>
      <c r="L5" s="55"/>
      <c r="M5" s="55"/>
      <c r="N5" s="89"/>
      <c r="O5" s="168"/>
    </row>
    <row r="6" spans="1:15" ht="14.1" customHeight="1" x14ac:dyDescent="0.2">
      <c r="A6" s="157"/>
      <c r="B6" s="170"/>
      <c r="C6" s="170"/>
      <c r="D6" s="171" t="s">
        <v>60</v>
      </c>
      <c r="E6" s="171" t="s">
        <v>61</v>
      </c>
      <c r="F6" s="171" t="s">
        <v>62</v>
      </c>
      <c r="G6" s="172" t="s">
        <v>63</v>
      </c>
      <c r="H6" s="172" t="s">
        <v>64</v>
      </c>
      <c r="I6" s="170"/>
      <c r="J6" s="171" t="s">
        <v>60</v>
      </c>
      <c r="K6" s="171" t="s">
        <v>61</v>
      </c>
      <c r="L6" s="171" t="s">
        <v>62</v>
      </c>
      <c r="M6" s="172" t="s">
        <v>63</v>
      </c>
      <c r="N6" s="172" t="s">
        <v>64</v>
      </c>
      <c r="O6" s="162"/>
    </row>
    <row r="7" spans="1:15" ht="5.0999999999999996" customHeight="1" x14ac:dyDescent="0.2">
      <c r="A7" s="89"/>
      <c r="B7" s="173"/>
      <c r="C7" s="173"/>
      <c r="D7" s="174"/>
      <c r="E7" s="174"/>
      <c r="F7" s="174"/>
      <c r="G7" s="174"/>
      <c r="H7" s="174"/>
      <c r="I7" s="175"/>
      <c r="J7" s="174"/>
      <c r="K7" s="174"/>
      <c r="L7" s="174"/>
      <c r="M7" s="174"/>
      <c r="N7" s="174"/>
      <c r="O7" s="168"/>
    </row>
    <row r="8" spans="1:15" ht="5.0999999999999996" customHeight="1" x14ac:dyDescent="0.2">
      <c r="A8" s="89"/>
      <c r="B8" s="176"/>
      <c r="C8" s="169"/>
      <c r="D8" s="177"/>
      <c r="E8" s="177"/>
      <c r="F8" s="177"/>
      <c r="G8" s="177"/>
      <c r="H8" s="177"/>
      <c r="I8" s="169"/>
      <c r="J8" s="177"/>
      <c r="K8" s="177"/>
      <c r="L8" s="177"/>
      <c r="M8" s="177"/>
      <c r="N8" s="177"/>
      <c r="O8" s="168"/>
    </row>
    <row r="9" spans="1:15" ht="14.1" customHeight="1" x14ac:dyDescent="0.2">
      <c r="A9" s="178"/>
      <c r="B9" s="179" t="s">
        <v>565</v>
      </c>
      <c r="C9" s="188"/>
      <c r="D9" s="180">
        <v>3149</v>
      </c>
      <c r="E9" s="66">
        <v>3224</v>
      </c>
      <c r="F9" s="66">
        <v>3195</v>
      </c>
      <c r="G9" s="181">
        <v>3246</v>
      </c>
      <c r="H9" s="181">
        <v>12815</v>
      </c>
      <c r="I9" s="182"/>
      <c r="J9" s="66">
        <v>3066</v>
      </c>
      <c r="K9" s="66">
        <v>3160</v>
      </c>
      <c r="L9" s="66">
        <v>3184</v>
      </c>
      <c r="M9" s="181">
        <v>3243</v>
      </c>
      <c r="N9" s="181">
        <v>12653</v>
      </c>
      <c r="O9" s="168"/>
    </row>
    <row r="10" spans="1:15" ht="14.1" customHeight="1" x14ac:dyDescent="0.2">
      <c r="A10" s="178"/>
      <c r="B10" s="179" t="s">
        <v>407</v>
      </c>
      <c r="C10" s="188"/>
      <c r="D10" s="180">
        <v>1858</v>
      </c>
      <c r="E10" s="66">
        <v>1834</v>
      </c>
      <c r="F10" s="66">
        <v>1876</v>
      </c>
      <c r="G10" s="181">
        <v>1936</v>
      </c>
      <c r="H10" s="181">
        <v>7503</v>
      </c>
      <c r="I10" s="182"/>
      <c r="J10" s="66">
        <v>1771</v>
      </c>
      <c r="K10" s="66">
        <v>1771</v>
      </c>
      <c r="L10" s="66">
        <v>1850</v>
      </c>
      <c r="M10" s="181">
        <v>1904</v>
      </c>
      <c r="N10" s="181">
        <v>7296</v>
      </c>
      <c r="O10" s="168"/>
    </row>
    <row r="11" spans="1:15" ht="14.1" customHeight="1" x14ac:dyDescent="0.2">
      <c r="A11" s="178"/>
      <c r="B11" s="183" t="s">
        <v>89</v>
      </c>
      <c r="C11" s="188"/>
      <c r="D11" s="180">
        <v>1752</v>
      </c>
      <c r="E11" s="66">
        <v>1712</v>
      </c>
      <c r="F11" s="66">
        <v>1676</v>
      </c>
      <c r="G11" s="181">
        <v>1721</v>
      </c>
      <c r="H11" s="181">
        <v>6861</v>
      </c>
      <c r="I11" s="182"/>
      <c r="J11" s="66">
        <v>1601</v>
      </c>
      <c r="K11" s="66">
        <v>1607</v>
      </c>
      <c r="L11" s="66">
        <v>1602</v>
      </c>
      <c r="M11" s="181">
        <v>1730</v>
      </c>
      <c r="N11" s="181">
        <v>6540</v>
      </c>
      <c r="O11" s="168"/>
    </row>
    <row r="12" spans="1:15" ht="14.1" customHeight="1" x14ac:dyDescent="0.2">
      <c r="A12" s="178"/>
      <c r="B12" s="179" t="s">
        <v>408</v>
      </c>
      <c r="C12" s="188"/>
      <c r="D12" s="180">
        <v>2431</v>
      </c>
      <c r="E12" s="66">
        <v>2654</v>
      </c>
      <c r="F12" s="66">
        <v>2950</v>
      </c>
      <c r="G12" s="181">
        <v>3055</v>
      </c>
      <c r="H12" s="181">
        <v>11090</v>
      </c>
      <c r="I12" s="182"/>
      <c r="J12" s="66">
        <v>3165</v>
      </c>
      <c r="K12" s="66">
        <v>3028</v>
      </c>
      <c r="L12" s="66">
        <v>2935</v>
      </c>
      <c r="M12" s="181">
        <v>2892</v>
      </c>
      <c r="N12" s="181">
        <v>12019</v>
      </c>
      <c r="O12" s="168"/>
    </row>
    <row r="13" spans="1:15" ht="14.1" customHeight="1" x14ac:dyDescent="0.2">
      <c r="A13" s="89"/>
      <c r="B13" s="179" t="s">
        <v>568</v>
      </c>
      <c r="C13" s="188"/>
      <c r="D13" s="180">
        <v>3054</v>
      </c>
      <c r="E13" s="66">
        <v>2961</v>
      </c>
      <c r="F13" s="66">
        <v>3129</v>
      </c>
      <c r="G13" s="181">
        <v>3435</v>
      </c>
      <c r="H13" s="181">
        <v>12579</v>
      </c>
      <c r="I13" s="182"/>
      <c r="J13" s="66">
        <v>3285</v>
      </c>
      <c r="K13" s="66">
        <v>3134</v>
      </c>
      <c r="L13" s="66">
        <v>2981</v>
      </c>
      <c r="M13" s="181">
        <v>3151</v>
      </c>
      <c r="N13" s="181">
        <v>12552</v>
      </c>
      <c r="O13" s="168"/>
    </row>
    <row r="14" spans="1:15" ht="14.1" customHeight="1" x14ac:dyDescent="0.2">
      <c r="A14" s="89"/>
      <c r="B14" s="231" t="s">
        <v>90</v>
      </c>
      <c r="C14" s="170"/>
      <c r="D14" s="184">
        <v>689</v>
      </c>
      <c r="E14" s="184">
        <v>709</v>
      </c>
      <c r="F14" s="184">
        <v>750</v>
      </c>
      <c r="G14" s="68">
        <v>852</v>
      </c>
      <c r="H14" s="68">
        <v>3000</v>
      </c>
      <c r="I14" s="185"/>
      <c r="J14" s="184">
        <v>876</v>
      </c>
      <c r="K14" s="184">
        <v>918</v>
      </c>
      <c r="L14" s="184">
        <v>810</v>
      </c>
      <c r="M14" s="68">
        <v>890</v>
      </c>
      <c r="N14" s="68">
        <v>3495</v>
      </c>
      <c r="O14" s="168"/>
    </row>
    <row r="15" spans="1:15" ht="14.1" customHeight="1" x14ac:dyDescent="0.2">
      <c r="A15" s="89"/>
      <c r="B15" s="231" t="s">
        <v>409</v>
      </c>
      <c r="C15" s="170"/>
      <c r="D15" s="184">
        <v>511</v>
      </c>
      <c r="E15" s="184">
        <v>523</v>
      </c>
      <c r="F15" s="184">
        <v>537</v>
      </c>
      <c r="G15" s="68">
        <v>590</v>
      </c>
      <c r="H15" s="68">
        <v>2163</v>
      </c>
      <c r="I15" s="185"/>
      <c r="J15" s="184">
        <v>561</v>
      </c>
      <c r="K15" s="184">
        <v>538</v>
      </c>
      <c r="L15" s="184">
        <v>523</v>
      </c>
      <c r="M15" s="68">
        <v>564</v>
      </c>
      <c r="N15" s="68">
        <v>2186</v>
      </c>
      <c r="O15" s="168"/>
    </row>
    <row r="16" spans="1:15" ht="14.1" customHeight="1" x14ac:dyDescent="0.2">
      <c r="A16" s="89"/>
      <c r="B16" s="231" t="s">
        <v>410</v>
      </c>
      <c r="C16" s="170"/>
      <c r="D16" s="184">
        <v>624</v>
      </c>
      <c r="E16" s="184">
        <v>620</v>
      </c>
      <c r="F16" s="184">
        <v>619</v>
      </c>
      <c r="G16" s="68">
        <v>635</v>
      </c>
      <c r="H16" s="68">
        <v>2499</v>
      </c>
      <c r="I16" s="185"/>
      <c r="J16" s="184">
        <v>620</v>
      </c>
      <c r="K16" s="184">
        <v>578</v>
      </c>
      <c r="L16" s="184">
        <v>558</v>
      </c>
      <c r="M16" s="68">
        <v>561</v>
      </c>
      <c r="N16" s="68">
        <v>2318</v>
      </c>
      <c r="O16" s="168"/>
    </row>
    <row r="17" spans="1:15" ht="14.1" customHeight="1" x14ac:dyDescent="0.2">
      <c r="A17" s="89"/>
      <c r="B17" s="231" t="s">
        <v>569</v>
      </c>
      <c r="C17" s="170"/>
      <c r="D17" s="184">
        <v>323</v>
      </c>
      <c r="E17" s="184">
        <v>347</v>
      </c>
      <c r="F17" s="184">
        <v>364</v>
      </c>
      <c r="G17" s="68">
        <v>375</v>
      </c>
      <c r="H17" s="68">
        <v>1409</v>
      </c>
      <c r="I17" s="185"/>
      <c r="J17" s="184">
        <v>388</v>
      </c>
      <c r="K17" s="184">
        <v>368</v>
      </c>
      <c r="L17" s="184">
        <v>338</v>
      </c>
      <c r="M17" s="68">
        <v>368</v>
      </c>
      <c r="N17" s="68">
        <v>1462</v>
      </c>
      <c r="O17" s="168"/>
    </row>
    <row r="18" spans="1:15" ht="14.1" customHeight="1" x14ac:dyDescent="0.2">
      <c r="A18" s="89"/>
      <c r="B18" s="231" t="s">
        <v>91</v>
      </c>
      <c r="C18" s="170"/>
      <c r="D18" s="184">
        <v>409</v>
      </c>
      <c r="E18" s="184">
        <v>337</v>
      </c>
      <c r="F18" s="184">
        <v>316</v>
      </c>
      <c r="G18" s="68">
        <v>347</v>
      </c>
      <c r="H18" s="68">
        <v>1410</v>
      </c>
      <c r="I18" s="185"/>
      <c r="J18" s="184">
        <v>314</v>
      </c>
      <c r="K18" s="184">
        <v>356</v>
      </c>
      <c r="L18" s="184">
        <v>332</v>
      </c>
      <c r="M18" s="68">
        <v>334</v>
      </c>
      <c r="N18" s="68">
        <v>1336</v>
      </c>
      <c r="O18" s="168"/>
    </row>
    <row r="19" spans="1:15" ht="14.1" customHeight="1" x14ac:dyDescent="0.2">
      <c r="A19" s="89"/>
      <c r="B19" s="231" t="s">
        <v>563</v>
      </c>
      <c r="C19" s="170"/>
      <c r="D19" s="184">
        <v>503</v>
      </c>
      <c r="E19" s="184">
        <v>428</v>
      </c>
      <c r="F19" s="184">
        <v>548</v>
      </c>
      <c r="G19" s="68">
        <v>642</v>
      </c>
      <c r="H19" s="68">
        <v>2122</v>
      </c>
      <c r="I19" s="185"/>
      <c r="J19" s="184">
        <v>531</v>
      </c>
      <c r="K19" s="184">
        <v>381</v>
      </c>
      <c r="L19" s="184">
        <v>423</v>
      </c>
      <c r="M19" s="68">
        <v>435</v>
      </c>
      <c r="N19" s="68">
        <v>1771</v>
      </c>
      <c r="O19" s="168"/>
    </row>
    <row r="20" spans="1:15" ht="14.1" customHeight="1" x14ac:dyDescent="0.2">
      <c r="A20" s="89"/>
      <c r="B20" s="231" t="s">
        <v>388</v>
      </c>
      <c r="C20" s="170"/>
      <c r="D20" s="184">
        <v>-6</v>
      </c>
      <c r="E20" s="184">
        <v>-5</v>
      </c>
      <c r="F20" s="184">
        <v>-6</v>
      </c>
      <c r="G20" s="68">
        <v>-7</v>
      </c>
      <c r="H20" s="68">
        <v>-23</v>
      </c>
      <c r="I20" s="185"/>
      <c r="J20" s="184">
        <v>-6</v>
      </c>
      <c r="K20" s="184">
        <v>-5</v>
      </c>
      <c r="L20" s="184">
        <v>-3</v>
      </c>
      <c r="M20" s="68">
        <v>-2</v>
      </c>
      <c r="N20" s="68">
        <v>-15</v>
      </c>
      <c r="O20" s="168"/>
    </row>
    <row r="21" spans="1:15" ht="14.1" customHeight="1" x14ac:dyDescent="0.2">
      <c r="A21" s="182"/>
      <c r="B21" s="133" t="s">
        <v>564</v>
      </c>
      <c r="C21" s="187"/>
      <c r="D21" s="135">
        <v>267</v>
      </c>
      <c r="E21" s="86">
        <v>339</v>
      </c>
      <c r="F21" s="86">
        <v>255</v>
      </c>
      <c r="G21" s="65">
        <v>328</v>
      </c>
      <c r="H21" s="65">
        <v>1189</v>
      </c>
      <c r="I21" s="6"/>
      <c r="J21" s="86">
        <v>244</v>
      </c>
      <c r="K21" s="86">
        <v>259</v>
      </c>
      <c r="L21" s="86">
        <v>202</v>
      </c>
      <c r="M21" s="65">
        <v>241</v>
      </c>
      <c r="N21" s="65">
        <v>947</v>
      </c>
      <c r="O21" s="168"/>
    </row>
    <row r="22" spans="1:15" ht="14.1" customHeight="1" x14ac:dyDescent="0.2">
      <c r="A22" s="182"/>
      <c r="B22" s="231" t="s">
        <v>411</v>
      </c>
      <c r="C22" s="210"/>
      <c r="D22" s="184">
        <v>138</v>
      </c>
      <c r="E22" s="184">
        <v>153</v>
      </c>
      <c r="F22" s="184">
        <v>168</v>
      </c>
      <c r="G22" s="68">
        <v>186</v>
      </c>
      <c r="H22" s="68">
        <v>645</v>
      </c>
      <c r="I22" s="185"/>
      <c r="J22" s="184">
        <v>188</v>
      </c>
      <c r="K22" s="184">
        <v>182</v>
      </c>
      <c r="L22" s="184">
        <v>177</v>
      </c>
      <c r="M22" s="68">
        <v>183</v>
      </c>
      <c r="N22" s="68">
        <v>730</v>
      </c>
      <c r="O22" s="168"/>
    </row>
    <row r="23" spans="1:15" ht="14.1" customHeight="1" x14ac:dyDescent="0.2">
      <c r="A23" s="182"/>
      <c r="B23" s="183" t="s">
        <v>92</v>
      </c>
      <c r="C23" s="188"/>
      <c r="D23" s="180">
        <v>12511</v>
      </c>
      <c r="E23" s="66">
        <v>12723</v>
      </c>
      <c r="F23" s="66">
        <v>13080</v>
      </c>
      <c r="G23" s="181">
        <v>13721</v>
      </c>
      <c r="H23" s="181">
        <v>52036</v>
      </c>
      <c r="I23" s="182"/>
      <c r="J23" s="66">
        <v>13132</v>
      </c>
      <c r="K23" s="66">
        <v>12960</v>
      </c>
      <c r="L23" s="66">
        <v>12754</v>
      </c>
      <c r="M23" s="181">
        <v>13162</v>
      </c>
      <c r="N23" s="181">
        <v>52008</v>
      </c>
      <c r="O23" s="168"/>
    </row>
    <row r="24" spans="1:15" ht="6" customHeight="1" x14ac:dyDescent="0.2">
      <c r="A24" s="89"/>
      <c r="B24" s="189"/>
      <c r="C24" s="173"/>
      <c r="D24" s="72"/>
      <c r="E24" s="189"/>
      <c r="F24" s="72"/>
      <c r="G24" s="72"/>
      <c r="H24" s="72"/>
      <c r="I24" s="173"/>
      <c r="J24" s="72"/>
      <c r="K24" s="189"/>
      <c r="L24" s="190"/>
      <c r="M24" s="72"/>
      <c r="N24" s="72"/>
      <c r="O24" s="168"/>
    </row>
    <row r="25" spans="1:15" ht="5.25" customHeight="1" x14ac:dyDescent="0.2">
      <c r="A25" s="89"/>
      <c r="B25" s="191"/>
      <c r="C25" s="169"/>
      <c r="D25" s="192"/>
      <c r="E25" s="192"/>
      <c r="F25" s="192"/>
      <c r="G25" s="192"/>
      <c r="H25" s="89"/>
      <c r="I25" s="169"/>
      <c r="J25" s="192"/>
      <c r="K25" s="89"/>
      <c r="L25" s="89"/>
      <c r="M25" s="89"/>
      <c r="N25" s="89"/>
      <c r="O25" s="168"/>
    </row>
    <row r="26" spans="1:15" ht="12" customHeight="1" x14ac:dyDescent="0.2">
      <c r="A26" s="157"/>
      <c r="B26" s="969" t="s">
        <v>37</v>
      </c>
      <c r="C26" s="969"/>
      <c r="D26" s="969"/>
      <c r="E26" s="969"/>
      <c r="F26" s="969"/>
      <c r="G26" s="969"/>
      <c r="H26" s="969"/>
      <c r="I26" s="969"/>
      <c r="J26" s="969"/>
      <c r="K26" s="969"/>
      <c r="L26" s="969"/>
      <c r="M26" s="969"/>
      <c r="N26" s="969"/>
      <c r="O26" s="162"/>
    </row>
    <row r="27" spans="1:15" ht="39.75" customHeight="1" x14ac:dyDescent="0.2">
      <c r="A27" s="157"/>
      <c r="B27" s="967" t="s">
        <v>387</v>
      </c>
      <c r="C27" s="967"/>
      <c r="D27" s="967"/>
      <c r="E27" s="967"/>
      <c r="F27" s="967"/>
      <c r="G27" s="967"/>
      <c r="H27" s="967"/>
      <c r="I27" s="967"/>
      <c r="J27" s="967"/>
      <c r="K27" s="967"/>
      <c r="L27" s="967"/>
      <c r="M27" s="967"/>
      <c r="N27" s="967"/>
      <c r="O27" s="162"/>
    </row>
    <row r="28" spans="1:15" ht="69.75" customHeight="1" x14ac:dyDescent="0.2">
      <c r="A28" s="193"/>
      <c r="B28" s="969" t="s">
        <v>482</v>
      </c>
      <c r="C28" s="969"/>
      <c r="D28" s="969"/>
      <c r="E28" s="969"/>
      <c r="F28" s="969"/>
      <c r="G28" s="969"/>
      <c r="H28" s="969"/>
      <c r="I28" s="969"/>
      <c r="J28" s="969"/>
      <c r="K28" s="969"/>
      <c r="L28" s="969"/>
      <c r="M28" s="969"/>
      <c r="N28" s="969"/>
      <c r="O28" s="162"/>
    </row>
    <row r="29" spans="1:15" ht="12" customHeight="1" x14ac:dyDescent="0.2">
      <c r="B29" s="969" t="s">
        <v>457</v>
      </c>
      <c r="C29" s="969"/>
      <c r="D29" s="969"/>
      <c r="E29" s="969"/>
      <c r="F29" s="969"/>
      <c r="G29" s="969"/>
      <c r="H29" s="969"/>
      <c r="I29" s="969"/>
      <c r="J29" s="969"/>
      <c r="K29" s="969"/>
      <c r="L29" s="969"/>
      <c r="M29" s="969"/>
      <c r="N29" s="969"/>
    </row>
    <row r="30" spans="1:15" ht="24" customHeight="1" x14ac:dyDescent="0.2">
      <c r="B30" s="969" t="s">
        <v>567</v>
      </c>
      <c r="C30" s="969"/>
      <c r="D30" s="969"/>
      <c r="E30" s="969"/>
      <c r="F30" s="969"/>
      <c r="G30" s="969"/>
      <c r="H30" s="969"/>
      <c r="I30" s="969"/>
      <c r="J30" s="969"/>
      <c r="K30" s="969"/>
      <c r="L30" s="969"/>
      <c r="M30" s="969"/>
      <c r="N30" s="969"/>
    </row>
    <row r="31" spans="1:15" ht="11.25" customHeight="1" x14ac:dyDescent="0.2">
      <c r="B31" s="969" t="s">
        <v>562</v>
      </c>
      <c r="C31" s="969"/>
      <c r="D31" s="969"/>
      <c r="E31" s="969"/>
      <c r="F31" s="969"/>
      <c r="G31" s="969"/>
      <c r="H31" s="969"/>
      <c r="I31" s="969"/>
      <c r="J31" s="969"/>
      <c r="K31" s="969"/>
      <c r="L31" s="969"/>
      <c r="M31" s="969"/>
      <c r="N31" s="969"/>
    </row>
    <row r="32" spans="1:15" ht="14.25" customHeight="1" x14ac:dyDescent="0.2">
      <c r="B32" s="969" t="s">
        <v>566</v>
      </c>
      <c r="C32" s="969"/>
      <c r="D32" s="969"/>
      <c r="E32" s="969"/>
      <c r="F32" s="969"/>
      <c r="G32" s="969"/>
      <c r="H32" s="969"/>
      <c r="I32" s="969"/>
      <c r="J32" s="969"/>
      <c r="K32" s="969"/>
      <c r="L32" s="969"/>
      <c r="M32" s="969"/>
      <c r="N32" s="969"/>
    </row>
    <row r="33" spans="2:14" x14ac:dyDescent="0.2">
      <c r="B33" s="826"/>
      <c r="C33" s="782"/>
      <c r="D33" s="782"/>
      <c r="E33" s="782"/>
      <c r="F33" s="782"/>
      <c r="G33" s="782"/>
      <c r="H33" s="782"/>
      <c r="I33" s="793"/>
      <c r="J33" s="793"/>
      <c r="K33" s="793"/>
      <c r="L33" s="793"/>
      <c r="M33" s="793"/>
      <c r="N33" s="793"/>
    </row>
    <row r="34" spans="2:14" x14ac:dyDescent="0.2">
      <c r="B34" s="195"/>
      <c r="D34" s="82"/>
      <c r="E34" s="82"/>
      <c r="F34" s="82"/>
      <c r="G34" s="82"/>
      <c r="H34" s="82"/>
      <c r="I34" s="82"/>
      <c r="J34" s="82"/>
      <c r="K34" s="82"/>
    </row>
  </sheetData>
  <mergeCells count="9">
    <mergeCell ref="B31:N31"/>
    <mergeCell ref="B32:N32"/>
    <mergeCell ref="D4:H4"/>
    <mergeCell ref="J4:N4"/>
    <mergeCell ref="B26:N26"/>
    <mergeCell ref="B27:N27"/>
    <mergeCell ref="B28:N28"/>
    <mergeCell ref="B29:N29"/>
    <mergeCell ref="B30:N30"/>
  </mergeCells>
  <printOptions horizontalCentered="1" verticalCentered="1"/>
  <pageMargins left="0.23622047244094491" right="0.23622047244094491" top="0.15748031496062992" bottom="0.15748031496062992" header="0.31496062992125984" footer="0.31496062992125984"/>
  <pageSetup paperSize="9" scale="43"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5"/>
  <sheetViews>
    <sheetView showGridLines="0" topLeftCell="A28" zoomScaleNormal="100" zoomScaleSheetLayoutView="90" workbookViewId="0"/>
  </sheetViews>
  <sheetFormatPr baseColWidth="10" defaultRowHeight="12.75" x14ac:dyDescent="0.2"/>
  <cols>
    <col min="1" max="1" width="1.875" style="92" customWidth="1"/>
    <col min="2" max="2" width="34.25" style="92" customWidth="1"/>
    <col min="3" max="3" width="2.5" style="92" customWidth="1"/>
    <col min="4" max="8" width="9.625" style="92" customWidth="1"/>
    <col min="9" max="9" width="1.625" style="92" customWidth="1"/>
    <col min="10" max="12" width="10.75" style="92" customWidth="1"/>
    <col min="13" max="13" width="8.375" style="92" bestFit="1" customWidth="1"/>
    <col min="14" max="14" width="8.5" style="92" bestFit="1" customWidth="1"/>
    <col min="15" max="15" width="1.625" style="92" customWidth="1"/>
    <col min="16" max="16384" width="11" style="50"/>
  </cols>
  <sheetData>
    <row r="1" spans="1:15" ht="14.1" customHeight="1" x14ac:dyDescent="0.2">
      <c r="A1" s="157"/>
      <c r="B1" s="158" t="s">
        <v>27</v>
      </c>
      <c r="C1" s="158"/>
      <c r="D1" s="160"/>
      <c r="E1" s="160"/>
      <c r="F1" s="160"/>
      <c r="G1" s="161"/>
      <c r="H1" s="161"/>
      <c r="I1" s="158"/>
      <c r="J1" s="161"/>
      <c r="K1" s="161"/>
      <c r="L1" s="161"/>
      <c r="M1" s="161"/>
      <c r="N1" s="161"/>
      <c r="O1" s="161"/>
    </row>
    <row r="2" spans="1:15" ht="14.1" customHeight="1" x14ac:dyDescent="0.2">
      <c r="A2" s="157"/>
      <c r="B2" s="196" t="s">
        <v>93</v>
      </c>
      <c r="C2" s="196"/>
      <c r="D2" s="196"/>
      <c r="E2" s="196"/>
      <c r="F2" s="196"/>
      <c r="G2" s="197"/>
      <c r="H2" s="197"/>
      <c r="I2" s="196"/>
      <c r="J2" s="197"/>
      <c r="K2" s="197"/>
      <c r="L2" s="197"/>
      <c r="M2" s="197"/>
      <c r="N2" s="197"/>
      <c r="O2" s="161"/>
    </row>
    <row r="3" spans="1:15" ht="14.1" customHeight="1" x14ac:dyDescent="0.2">
      <c r="A3" s="157"/>
      <c r="B3" s="163" t="s">
        <v>29</v>
      </c>
      <c r="C3" s="163"/>
      <c r="D3" s="160"/>
      <c r="E3" s="160"/>
      <c r="F3" s="160"/>
      <c r="G3" s="161"/>
      <c r="H3" s="161"/>
      <c r="I3" s="163"/>
      <c r="J3" s="161"/>
      <c r="K3" s="161"/>
      <c r="L3" s="161"/>
      <c r="M3" s="161"/>
      <c r="N3" s="161"/>
      <c r="O3" s="161"/>
    </row>
    <row r="4" spans="1:15" ht="15" customHeight="1" x14ac:dyDescent="0.2">
      <c r="A4" s="89"/>
      <c r="B4" s="198"/>
      <c r="C4" s="169"/>
      <c r="D4" s="968">
        <v>2016</v>
      </c>
      <c r="E4" s="968"/>
      <c r="F4" s="968"/>
      <c r="G4" s="968"/>
      <c r="H4" s="968"/>
      <c r="I4" s="169"/>
      <c r="J4" s="968">
        <v>2017</v>
      </c>
      <c r="K4" s="968"/>
      <c r="L4" s="968"/>
      <c r="M4" s="968"/>
      <c r="N4" s="968"/>
      <c r="O4" s="46"/>
    </row>
    <row r="5" spans="1:15" ht="3.95" customHeight="1" x14ac:dyDescent="0.2">
      <c r="A5" s="89"/>
      <c r="B5" s="57"/>
      <c r="C5" s="169"/>
      <c r="D5" s="199"/>
      <c r="E5" s="199"/>
      <c r="F5" s="199"/>
      <c r="G5" s="89"/>
      <c r="H5" s="89"/>
      <c r="I5" s="169"/>
      <c r="J5" s="89"/>
      <c r="K5" s="199"/>
      <c r="L5" s="199"/>
      <c r="M5" s="89"/>
      <c r="N5" s="89"/>
      <c r="O5" s="46"/>
    </row>
    <row r="6" spans="1:15" ht="14.1" customHeight="1" x14ac:dyDescent="0.2">
      <c r="A6" s="157"/>
      <c r="B6" s="170"/>
      <c r="C6" s="170"/>
      <c r="D6" s="200" t="s">
        <v>60</v>
      </c>
      <c r="E6" s="171" t="s">
        <v>61</v>
      </c>
      <c r="F6" s="171" t="s">
        <v>62</v>
      </c>
      <c r="G6" s="172" t="s">
        <v>63</v>
      </c>
      <c r="H6" s="172" t="s">
        <v>64</v>
      </c>
      <c r="I6" s="170"/>
      <c r="J6" s="171" t="s">
        <v>60</v>
      </c>
      <c r="K6" s="171" t="s">
        <v>61</v>
      </c>
      <c r="L6" s="171" t="s">
        <v>62</v>
      </c>
      <c r="M6" s="172" t="s">
        <v>63</v>
      </c>
      <c r="N6" s="172" t="s">
        <v>64</v>
      </c>
      <c r="O6" s="161"/>
    </row>
    <row r="7" spans="1:15" ht="5.0999999999999996" customHeight="1" x14ac:dyDescent="0.2">
      <c r="A7" s="89"/>
      <c r="B7" s="173"/>
      <c r="C7" s="173"/>
      <c r="D7" s="201"/>
      <c r="E7" s="201"/>
      <c r="F7" s="201"/>
      <c r="G7" s="201"/>
      <c r="H7" s="201"/>
      <c r="I7" s="173"/>
      <c r="J7" s="201"/>
      <c r="K7" s="201"/>
      <c r="L7" s="201"/>
      <c r="M7" s="201"/>
      <c r="N7" s="201"/>
      <c r="O7" s="46"/>
    </row>
    <row r="8" spans="1:15" ht="5.0999999999999996" customHeight="1" x14ac:dyDescent="0.2">
      <c r="A8" s="89"/>
      <c r="B8" s="176"/>
      <c r="C8" s="169"/>
      <c r="D8" s="177"/>
      <c r="E8" s="177"/>
      <c r="F8" s="177"/>
      <c r="G8" s="177"/>
      <c r="H8" s="177"/>
      <c r="I8" s="169"/>
      <c r="J8" s="177"/>
      <c r="K8" s="177"/>
      <c r="L8" s="177"/>
      <c r="M8" s="177"/>
      <c r="N8" s="177"/>
      <c r="O8" s="46"/>
    </row>
    <row r="9" spans="1:15" ht="14.1" customHeight="1" x14ac:dyDescent="0.2">
      <c r="A9" s="182"/>
      <c r="B9" s="179" t="s">
        <v>565</v>
      </c>
      <c r="C9" s="188"/>
      <c r="D9" s="66">
        <v>1250</v>
      </c>
      <c r="E9" s="66">
        <v>1302</v>
      </c>
      <c r="F9" s="66">
        <v>1354</v>
      </c>
      <c r="G9" s="181">
        <v>496</v>
      </c>
      <c r="H9" s="181">
        <v>4403</v>
      </c>
      <c r="I9" s="182"/>
      <c r="J9" s="66">
        <v>1143</v>
      </c>
      <c r="K9" s="66">
        <v>1282</v>
      </c>
      <c r="L9" s="66">
        <v>1306</v>
      </c>
      <c r="M9" s="181">
        <v>1221</v>
      </c>
      <c r="N9" s="181">
        <v>4952</v>
      </c>
      <c r="O9" s="183"/>
    </row>
    <row r="10" spans="1:15" ht="14.1" customHeight="1" x14ac:dyDescent="0.2">
      <c r="A10" s="182"/>
      <c r="B10" s="179" t="s">
        <v>407</v>
      </c>
      <c r="C10" s="188"/>
      <c r="D10" s="66">
        <v>392</v>
      </c>
      <c r="E10" s="66">
        <v>451</v>
      </c>
      <c r="F10" s="66">
        <v>456</v>
      </c>
      <c r="G10" s="181">
        <v>472</v>
      </c>
      <c r="H10" s="181">
        <v>1771</v>
      </c>
      <c r="I10" s="182"/>
      <c r="J10" s="66">
        <v>400</v>
      </c>
      <c r="K10" s="66">
        <v>461</v>
      </c>
      <c r="L10" s="66">
        <v>457</v>
      </c>
      <c r="M10" s="181">
        <v>503</v>
      </c>
      <c r="N10" s="181">
        <v>1821</v>
      </c>
      <c r="O10" s="183"/>
    </row>
    <row r="11" spans="1:15" ht="14.1" customHeight="1" x14ac:dyDescent="0.2">
      <c r="A11" s="182"/>
      <c r="B11" s="183" t="s">
        <v>89</v>
      </c>
      <c r="C11" s="188"/>
      <c r="D11" s="66">
        <v>461</v>
      </c>
      <c r="E11" s="66">
        <v>456</v>
      </c>
      <c r="F11" s="66">
        <v>458</v>
      </c>
      <c r="G11" s="181">
        <v>334</v>
      </c>
      <c r="H11" s="181">
        <v>1709</v>
      </c>
      <c r="I11" s="182"/>
      <c r="J11" s="66">
        <v>416</v>
      </c>
      <c r="K11" s="66">
        <v>433</v>
      </c>
      <c r="L11" s="66">
        <v>412</v>
      </c>
      <c r="M11" s="181">
        <v>377</v>
      </c>
      <c r="N11" s="181">
        <v>1639</v>
      </c>
      <c r="O11" s="183"/>
    </row>
    <row r="12" spans="1:15" ht="14.1" customHeight="1" x14ac:dyDescent="0.2">
      <c r="A12" s="182"/>
      <c r="B12" s="179" t="s">
        <v>408</v>
      </c>
      <c r="C12" s="188"/>
      <c r="D12" s="66">
        <v>805</v>
      </c>
      <c r="E12" s="66">
        <v>838</v>
      </c>
      <c r="F12" s="66">
        <v>978</v>
      </c>
      <c r="G12" s="181">
        <v>1081</v>
      </c>
      <c r="H12" s="181">
        <v>3702</v>
      </c>
      <c r="I12" s="182"/>
      <c r="J12" s="66">
        <v>1104</v>
      </c>
      <c r="K12" s="66">
        <v>1034</v>
      </c>
      <c r="L12" s="66">
        <v>1024</v>
      </c>
      <c r="M12" s="181">
        <v>1028</v>
      </c>
      <c r="N12" s="181">
        <v>4191</v>
      </c>
      <c r="O12" s="183"/>
    </row>
    <row r="13" spans="1:15" ht="14.1" customHeight="1" x14ac:dyDescent="0.2">
      <c r="A13" s="182"/>
      <c r="B13" s="179" t="s">
        <v>568</v>
      </c>
      <c r="C13" s="188"/>
      <c r="D13" s="66">
        <v>866</v>
      </c>
      <c r="E13" s="66">
        <v>834</v>
      </c>
      <c r="F13" s="66">
        <v>969</v>
      </c>
      <c r="G13" s="181">
        <v>804</v>
      </c>
      <c r="H13" s="181">
        <v>3474</v>
      </c>
      <c r="I13" s="182"/>
      <c r="J13" s="66">
        <v>904</v>
      </c>
      <c r="K13" s="66">
        <v>892</v>
      </c>
      <c r="L13" s="66">
        <v>883</v>
      </c>
      <c r="M13" s="181">
        <v>859</v>
      </c>
      <c r="N13" s="181">
        <v>3538</v>
      </c>
      <c r="O13" s="183"/>
    </row>
    <row r="14" spans="1:15" ht="14.1" customHeight="1" x14ac:dyDescent="0.2">
      <c r="A14" s="89"/>
      <c r="B14" s="231" t="s">
        <v>90</v>
      </c>
      <c r="C14" s="170"/>
      <c r="D14" s="184">
        <v>149</v>
      </c>
      <c r="E14" s="184">
        <v>165</v>
      </c>
      <c r="F14" s="184">
        <v>211</v>
      </c>
      <c r="G14" s="68">
        <v>272</v>
      </c>
      <c r="H14" s="68">
        <v>797</v>
      </c>
      <c r="I14" s="185"/>
      <c r="J14" s="184">
        <v>231</v>
      </c>
      <c r="K14" s="184">
        <v>275</v>
      </c>
      <c r="L14" s="184">
        <v>241</v>
      </c>
      <c r="M14" s="68">
        <v>224</v>
      </c>
      <c r="N14" s="68">
        <v>971</v>
      </c>
      <c r="O14" s="186"/>
    </row>
    <row r="15" spans="1:15" ht="14.1" customHeight="1" x14ac:dyDescent="0.2">
      <c r="A15" s="89"/>
      <c r="B15" s="231" t="s">
        <v>409</v>
      </c>
      <c r="C15" s="170"/>
      <c r="D15" s="184">
        <v>176</v>
      </c>
      <c r="E15" s="184">
        <v>168</v>
      </c>
      <c r="F15" s="184">
        <v>181</v>
      </c>
      <c r="G15" s="68">
        <v>180</v>
      </c>
      <c r="H15" s="68">
        <v>704</v>
      </c>
      <c r="I15" s="185"/>
      <c r="J15" s="184">
        <v>174</v>
      </c>
      <c r="K15" s="184">
        <v>165</v>
      </c>
      <c r="L15" s="184">
        <v>158</v>
      </c>
      <c r="M15" s="68">
        <v>133</v>
      </c>
      <c r="N15" s="68">
        <v>630</v>
      </c>
      <c r="O15" s="186"/>
    </row>
    <row r="16" spans="1:15" ht="14.1" customHeight="1" x14ac:dyDescent="0.2">
      <c r="A16" s="89"/>
      <c r="B16" s="231" t="s">
        <v>410</v>
      </c>
      <c r="C16" s="170"/>
      <c r="D16" s="184">
        <v>187</v>
      </c>
      <c r="E16" s="184">
        <v>202</v>
      </c>
      <c r="F16" s="184">
        <v>215</v>
      </c>
      <c r="G16" s="68">
        <v>175</v>
      </c>
      <c r="H16" s="68">
        <v>779</v>
      </c>
      <c r="I16" s="185"/>
      <c r="J16" s="184">
        <v>156</v>
      </c>
      <c r="K16" s="184">
        <v>137</v>
      </c>
      <c r="L16" s="184">
        <v>148</v>
      </c>
      <c r="M16" s="68">
        <v>146</v>
      </c>
      <c r="N16" s="68">
        <v>588</v>
      </c>
      <c r="O16" s="186"/>
    </row>
    <row r="17" spans="1:15" ht="14.1" customHeight="1" x14ac:dyDescent="0.2">
      <c r="A17" s="89"/>
      <c r="B17" s="231" t="s">
        <v>569</v>
      </c>
      <c r="C17" s="170"/>
      <c r="D17" s="184">
        <v>107</v>
      </c>
      <c r="E17" s="184">
        <v>108</v>
      </c>
      <c r="F17" s="184">
        <v>123</v>
      </c>
      <c r="G17" s="68">
        <v>126</v>
      </c>
      <c r="H17" s="68">
        <v>464</v>
      </c>
      <c r="I17" s="185"/>
      <c r="J17" s="184">
        <v>129</v>
      </c>
      <c r="K17" s="184">
        <v>124</v>
      </c>
      <c r="L17" s="184">
        <v>113</v>
      </c>
      <c r="M17" s="68">
        <v>115</v>
      </c>
      <c r="N17" s="68">
        <v>482</v>
      </c>
      <c r="O17" s="186"/>
    </row>
    <row r="18" spans="1:15" ht="14.1" customHeight="1" x14ac:dyDescent="0.2">
      <c r="A18" s="89"/>
      <c r="B18" s="231" t="s">
        <v>91</v>
      </c>
      <c r="C18" s="170"/>
      <c r="D18" s="184">
        <v>106</v>
      </c>
      <c r="E18" s="184">
        <v>62</v>
      </c>
      <c r="F18" s="184">
        <v>81</v>
      </c>
      <c r="G18" s="68">
        <v>60</v>
      </c>
      <c r="H18" s="68">
        <v>309</v>
      </c>
      <c r="I18" s="185"/>
      <c r="J18" s="184">
        <v>64</v>
      </c>
      <c r="K18" s="184">
        <v>81</v>
      </c>
      <c r="L18" s="184">
        <v>79</v>
      </c>
      <c r="M18" s="68">
        <v>78</v>
      </c>
      <c r="N18" s="68">
        <v>302</v>
      </c>
      <c r="O18" s="186"/>
    </row>
    <row r="19" spans="1:15" ht="14.1" customHeight="1" x14ac:dyDescent="0.2">
      <c r="A19" s="89"/>
      <c r="B19" s="231" t="s">
        <v>563</v>
      </c>
      <c r="C19" s="170"/>
      <c r="D19" s="184">
        <v>140</v>
      </c>
      <c r="E19" s="184">
        <v>117</v>
      </c>
      <c r="F19" s="184">
        <v>159</v>
      </c>
      <c r="G19" s="68">
        <v>207</v>
      </c>
      <c r="H19" s="68">
        <v>623</v>
      </c>
      <c r="I19" s="185"/>
      <c r="J19" s="184">
        <v>149</v>
      </c>
      <c r="K19" s="184">
        <v>109</v>
      </c>
      <c r="L19" s="184">
        <v>132</v>
      </c>
      <c r="M19" s="68">
        <v>156</v>
      </c>
      <c r="N19" s="68">
        <v>545</v>
      </c>
      <c r="O19" s="186"/>
    </row>
    <row r="20" spans="1:15" ht="14.1" customHeight="1" x14ac:dyDescent="0.2">
      <c r="A20" s="89"/>
      <c r="B20" s="231" t="s">
        <v>388</v>
      </c>
      <c r="C20" s="170"/>
      <c r="D20" s="668">
        <v>0</v>
      </c>
      <c r="E20" s="184">
        <v>12</v>
      </c>
      <c r="F20" s="668">
        <v>0</v>
      </c>
      <c r="G20" s="68">
        <v>-215</v>
      </c>
      <c r="H20" s="68">
        <v>-203</v>
      </c>
      <c r="I20" s="185"/>
      <c r="J20" s="668">
        <v>0</v>
      </c>
      <c r="K20" s="184">
        <v>-0.17</v>
      </c>
      <c r="L20" s="672">
        <v>12</v>
      </c>
      <c r="M20" s="68">
        <v>8</v>
      </c>
      <c r="N20" s="68">
        <v>20</v>
      </c>
      <c r="O20" s="186"/>
    </row>
    <row r="21" spans="1:15" ht="14.1" customHeight="1" x14ac:dyDescent="0.2">
      <c r="A21" s="182"/>
      <c r="B21" s="133" t="s">
        <v>564</v>
      </c>
      <c r="C21" s="187"/>
      <c r="D21" s="135">
        <v>63</v>
      </c>
      <c r="E21" s="767">
        <v>36</v>
      </c>
      <c r="F21" s="86">
        <v>-40</v>
      </c>
      <c r="G21" s="960">
        <v>0</v>
      </c>
      <c r="H21" s="65">
        <v>59</v>
      </c>
      <c r="I21" s="6"/>
      <c r="J21" s="86">
        <v>53</v>
      </c>
      <c r="K21" s="767">
        <v>56</v>
      </c>
      <c r="L21" s="86">
        <v>13</v>
      </c>
      <c r="M21" s="65">
        <v>-76</v>
      </c>
      <c r="N21" s="65">
        <v>47</v>
      </c>
      <c r="O21" s="133"/>
    </row>
    <row r="22" spans="1:15" ht="14.1" customHeight="1" x14ac:dyDescent="0.2">
      <c r="A22" s="182"/>
      <c r="B22" s="231" t="s">
        <v>411</v>
      </c>
      <c r="C22" s="210"/>
      <c r="D22" s="184">
        <v>27</v>
      </c>
      <c r="E22" s="184">
        <v>74</v>
      </c>
      <c r="F22" s="184">
        <v>75</v>
      </c>
      <c r="G22" s="68">
        <v>90</v>
      </c>
      <c r="H22" s="68">
        <v>266</v>
      </c>
      <c r="I22" s="185"/>
      <c r="J22" s="184">
        <v>92</v>
      </c>
      <c r="K22" s="184">
        <v>87</v>
      </c>
      <c r="L22" s="184">
        <v>82</v>
      </c>
      <c r="M22" s="68">
        <v>84</v>
      </c>
      <c r="N22" s="68">
        <v>346</v>
      </c>
      <c r="O22" s="133"/>
    </row>
    <row r="23" spans="1:15" ht="14.1" customHeight="1" x14ac:dyDescent="0.2">
      <c r="A23" s="182"/>
      <c r="B23" s="183" t="s">
        <v>92</v>
      </c>
      <c r="C23" s="188"/>
      <c r="D23" s="66">
        <v>3838</v>
      </c>
      <c r="E23" s="66">
        <v>3918</v>
      </c>
      <c r="F23" s="66">
        <v>4175</v>
      </c>
      <c r="G23" s="181">
        <v>3187</v>
      </c>
      <c r="H23" s="181">
        <v>15118</v>
      </c>
      <c r="I23" s="66"/>
      <c r="J23" s="66">
        <v>4021</v>
      </c>
      <c r="K23" s="66">
        <v>4158</v>
      </c>
      <c r="L23" s="66">
        <v>4095</v>
      </c>
      <c r="M23" s="181">
        <v>3913</v>
      </c>
      <c r="N23" s="181">
        <v>16187</v>
      </c>
      <c r="O23" s="183"/>
    </row>
    <row r="24" spans="1:15" ht="6" customHeight="1" x14ac:dyDescent="0.2">
      <c r="A24" s="89"/>
      <c r="B24" s="189"/>
      <c r="C24" s="173"/>
      <c r="D24" s="190"/>
      <c r="E24" s="189"/>
      <c r="F24" s="72"/>
      <c r="G24" s="72"/>
      <c r="H24" s="72"/>
      <c r="I24" s="173"/>
      <c r="J24" s="72"/>
      <c r="K24" s="202"/>
      <c r="L24" s="202"/>
      <c r="M24" s="202"/>
      <c r="N24" s="202"/>
      <c r="O24" s="203"/>
    </row>
    <row r="25" spans="1:15" ht="6" customHeight="1" x14ac:dyDescent="0.2">
      <c r="A25" s="89"/>
      <c r="B25" s="191"/>
      <c r="C25" s="169"/>
      <c r="D25" s="192"/>
      <c r="E25" s="191"/>
      <c r="F25" s="192"/>
      <c r="G25" s="89"/>
      <c r="H25" s="89"/>
      <c r="I25" s="169"/>
      <c r="J25" s="192"/>
      <c r="K25" s="89"/>
      <c r="L25" s="89"/>
      <c r="M25" s="89"/>
      <c r="N25" s="89"/>
      <c r="O25" s="46"/>
    </row>
    <row r="26" spans="1:15" ht="12" customHeight="1" x14ac:dyDescent="0.2">
      <c r="A26" s="1"/>
      <c r="B26" s="974" t="s">
        <v>37</v>
      </c>
      <c r="C26" s="974"/>
      <c r="D26" s="974"/>
      <c r="E26" s="974"/>
      <c r="F26" s="974"/>
      <c r="G26" s="974"/>
      <c r="H26" s="204"/>
      <c r="I26" s="157"/>
      <c r="J26" s="157"/>
      <c r="K26" s="157"/>
      <c r="L26" s="157"/>
      <c r="M26" s="157"/>
      <c r="N26" s="157"/>
      <c r="O26" s="122"/>
    </row>
    <row r="27" spans="1:15" ht="39" customHeight="1" x14ac:dyDescent="0.2">
      <c r="A27" s="1"/>
      <c r="B27" s="969" t="s">
        <v>387</v>
      </c>
      <c r="C27" s="969"/>
      <c r="D27" s="969"/>
      <c r="E27" s="969"/>
      <c r="F27" s="969"/>
      <c r="G27" s="969"/>
      <c r="H27" s="969"/>
      <c r="I27" s="969"/>
      <c r="J27" s="969"/>
      <c r="K27" s="969"/>
      <c r="L27" s="969"/>
      <c r="M27" s="969"/>
      <c r="N27" s="969"/>
      <c r="O27" s="122"/>
    </row>
    <row r="28" spans="1:15" ht="13.5" customHeight="1" x14ac:dyDescent="0.2">
      <c r="A28" s="1"/>
      <c r="B28" s="965" t="s">
        <v>94</v>
      </c>
      <c r="C28" s="975"/>
      <c r="D28" s="975"/>
      <c r="E28" s="975"/>
      <c r="F28" s="975"/>
      <c r="G28" s="975"/>
      <c r="H28" s="205"/>
      <c r="I28" s="206"/>
      <c r="J28" s="206"/>
      <c r="K28" s="206"/>
      <c r="L28" s="206"/>
      <c r="M28" s="206"/>
      <c r="N28" s="206"/>
      <c r="O28" s="122"/>
    </row>
    <row r="29" spans="1:15" ht="64.5" customHeight="1" x14ac:dyDescent="0.2">
      <c r="A29" s="1"/>
      <c r="B29" s="969" t="s">
        <v>483</v>
      </c>
      <c r="C29" s="969"/>
      <c r="D29" s="969"/>
      <c r="E29" s="969"/>
      <c r="F29" s="969"/>
      <c r="G29" s="969"/>
      <c r="H29" s="969"/>
      <c r="I29" s="969"/>
      <c r="J29" s="969"/>
      <c r="K29" s="969"/>
      <c r="L29" s="969"/>
      <c r="M29" s="969"/>
      <c r="N29" s="969"/>
      <c r="O29" s="122"/>
    </row>
    <row r="30" spans="1:15" ht="15" customHeight="1" x14ac:dyDescent="0.2">
      <c r="A30" s="1"/>
      <c r="B30" s="969" t="s">
        <v>457</v>
      </c>
      <c r="C30" s="969"/>
      <c r="D30" s="969"/>
      <c r="E30" s="969"/>
      <c r="F30" s="969"/>
      <c r="G30" s="969"/>
      <c r="H30" s="969"/>
      <c r="I30" s="969"/>
      <c r="J30" s="969"/>
      <c r="K30" s="969"/>
      <c r="L30" s="969"/>
      <c r="M30" s="969"/>
      <c r="N30" s="969"/>
      <c r="O30" s="122"/>
    </row>
    <row r="31" spans="1:15" ht="26.25" customHeight="1" x14ac:dyDescent="0.2">
      <c r="A31" s="1"/>
      <c r="B31" s="969" t="s">
        <v>567</v>
      </c>
      <c r="C31" s="969"/>
      <c r="D31" s="969"/>
      <c r="E31" s="969"/>
      <c r="F31" s="969"/>
      <c r="G31" s="969"/>
      <c r="H31" s="969"/>
      <c r="I31" s="969"/>
      <c r="J31" s="969"/>
      <c r="K31" s="969"/>
      <c r="L31" s="969"/>
      <c r="M31" s="969"/>
      <c r="N31" s="969"/>
      <c r="O31" s="122"/>
    </row>
    <row r="32" spans="1:15" x14ac:dyDescent="0.2">
      <c r="A32" s="1"/>
      <c r="B32" s="973" t="s">
        <v>562</v>
      </c>
      <c r="C32" s="973"/>
      <c r="D32" s="973"/>
      <c r="E32" s="973"/>
      <c r="F32" s="973"/>
      <c r="G32" s="973"/>
      <c r="H32" s="973"/>
      <c r="I32" s="973"/>
      <c r="J32" s="973"/>
      <c r="K32" s="973"/>
      <c r="L32" s="973"/>
      <c r="M32" s="973"/>
      <c r="N32" s="973"/>
      <c r="O32" s="122"/>
    </row>
    <row r="33" spans="1:15" x14ac:dyDescent="0.2">
      <c r="A33" s="1"/>
      <c r="B33" s="969" t="s">
        <v>566</v>
      </c>
      <c r="C33" s="969"/>
      <c r="D33" s="969"/>
      <c r="E33" s="969"/>
      <c r="F33" s="969"/>
      <c r="G33" s="969"/>
      <c r="H33" s="969"/>
      <c r="I33" s="969"/>
      <c r="J33" s="969"/>
      <c r="K33" s="969"/>
      <c r="L33" s="969"/>
      <c r="M33" s="969"/>
      <c r="N33" s="969"/>
      <c r="O33" s="122"/>
    </row>
    <row r="34" spans="1:15" ht="12" customHeight="1" x14ac:dyDescent="0.2">
      <c r="B34" s="969"/>
      <c r="C34" s="969"/>
      <c r="D34" s="969"/>
      <c r="E34" s="969"/>
      <c r="F34" s="969"/>
      <c r="G34" s="969"/>
      <c r="H34" s="969"/>
      <c r="I34" s="969"/>
      <c r="J34" s="969"/>
      <c r="K34" s="969"/>
      <c r="L34" s="969"/>
      <c r="M34" s="969"/>
      <c r="N34" s="969"/>
    </row>
    <row r="35" spans="1:15" x14ac:dyDescent="0.2">
      <c r="B35" s="639"/>
    </row>
  </sheetData>
  <mergeCells count="11">
    <mergeCell ref="B32:N32"/>
    <mergeCell ref="B33:N33"/>
    <mergeCell ref="B34:N34"/>
    <mergeCell ref="B30:N30"/>
    <mergeCell ref="D4:H4"/>
    <mergeCell ref="J4:N4"/>
    <mergeCell ref="B26:G26"/>
    <mergeCell ref="B27:N27"/>
    <mergeCell ref="B28:G28"/>
    <mergeCell ref="B29:N29"/>
    <mergeCell ref="B31:N31"/>
  </mergeCells>
  <printOptions horizontalCentered="1" verticalCentered="1"/>
  <pageMargins left="0.23622047244094491" right="0.23622047244094491" top="0.15748031496062992" bottom="0.15748031496062992" header="0.31496062992125984" footer="0.31496062992125984"/>
  <pageSetup paperSize="9" scale="91"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35"/>
  <sheetViews>
    <sheetView showGridLines="0" topLeftCell="A25" zoomScaleNormal="100" zoomScaleSheetLayoutView="100" workbookViewId="0"/>
  </sheetViews>
  <sheetFormatPr baseColWidth="10" defaultRowHeight="12.75" x14ac:dyDescent="0.2"/>
  <cols>
    <col min="1" max="1" width="1.625" style="46" customWidth="1"/>
    <col min="2" max="2" width="33.25" style="46" customWidth="1"/>
    <col min="3" max="3" width="1.25" style="221" customWidth="1"/>
    <col min="4" max="8" width="9.625" style="46" customWidth="1"/>
    <col min="9" max="9" width="1.625" style="221" customWidth="1"/>
    <col min="10" max="10" width="11.5" style="46" customWidth="1"/>
    <col min="11" max="11" width="10.5" style="46" customWidth="1"/>
    <col min="12" max="12" width="10.25" style="46" customWidth="1"/>
    <col min="13" max="13" width="8.125" style="46" bestFit="1" customWidth="1"/>
    <col min="14" max="14" width="7.625" style="46" bestFit="1" customWidth="1"/>
    <col min="15" max="15" width="1.625" style="46" customWidth="1"/>
    <col min="16" max="16384" width="11" style="50"/>
  </cols>
  <sheetData>
    <row r="1" spans="1:15" ht="14.1" customHeight="1" x14ac:dyDescent="0.2">
      <c r="A1" s="157"/>
      <c r="B1" s="158" t="s">
        <v>27</v>
      </c>
      <c r="C1" s="161"/>
      <c r="D1" s="161"/>
      <c r="E1" s="161"/>
      <c r="F1" s="161"/>
      <c r="G1" s="161"/>
      <c r="H1" s="161"/>
      <c r="I1" s="161"/>
      <c r="J1" s="161"/>
      <c r="K1" s="161"/>
      <c r="L1" s="161"/>
      <c r="M1" s="161"/>
      <c r="N1" s="161"/>
      <c r="O1" s="161"/>
    </row>
    <row r="2" spans="1:15" ht="14.1" customHeight="1" x14ac:dyDescent="0.2">
      <c r="A2" s="157"/>
      <c r="B2" s="158" t="s">
        <v>95</v>
      </c>
      <c r="C2" s="161"/>
      <c r="D2" s="161"/>
      <c r="E2" s="161"/>
      <c r="F2" s="161"/>
      <c r="G2" s="161"/>
      <c r="H2" s="207"/>
      <c r="I2" s="161"/>
      <c r="J2" s="207"/>
      <c r="K2" s="161"/>
      <c r="L2" s="161"/>
      <c r="M2" s="161"/>
      <c r="N2" s="207"/>
      <c r="O2" s="161"/>
    </row>
    <row r="3" spans="1:15" ht="14.1" customHeight="1" x14ac:dyDescent="0.2">
      <c r="A3" s="157"/>
      <c r="B3" s="163" t="s">
        <v>29</v>
      </c>
      <c r="C3" s="161"/>
      <c r="D3" s="161"/>
      <c r="E3" s="161"/>
      <c r="F3" s="161"/>
      <c r="G3" s="161"/>
      <c r="H3" s="161"/>
      <c r="I3" s="161"/>
      <c r="J3" s="161"/>
      <c r="K3" s="161"/>
      <c r="L3" s="161"/>
      <c r="M3" s="161"/>
      <c r="N3" s="161"/>
      <c r="O3" s="161"/>
    </row>
    <row r="4" spans="1:15" ht="15" customHeight="1" x14ac:dyDescent="0.2">
      <c r="A4" s="89"/>
      <c r="B4" s="70"/>
      <c r="C4" s="1"/>
      <c r="D4" s="972">
        <v>2016</v>
      </c>
      <c r="E4" s="972"/>
      <c r="F4" s="972"/>
      <c r="G4" s="972"/>
      <c r="H4" s="972"/>
      <c r="I4" s="1"/>
      <c r="J4" s="972">
        <v>2017</v>
      </c>
      <c r="K4" s="972"/>
      <c r="L4" s="972"/>
      <c r="M4" s="972"/>
      <c r="N4" s="972"/>
    </row>
    <row r="5" spans="1:15" ht="3.95" customHeight="1" x14ac:dyDescent="0.2">
      <c r="A5" s="89"/>
      <c r="B5" s="208"/>
      <c r="C5" s="1"/>
      <c r="D5" s="209"/>
      <c r="E5" s="209"/>
      <c r="F5" s="209"/>
      <c r="G5" s="209"/>
      <c r="H5" s="209"/>
      <c r="I5" s="1"/>
      <c r="J5" s="209"/>
      <c r="K5" s="209"/>
      <c r="L5" s="209"/>
      <c r="M5" s="209"/>
      <c r="N5" s="209"/>
    </row>
    <row r="6" spans="1:15" ht="14.1" customHeight="1" x14ac:dyDescent="0.2">
      <c r="A6" s="157"/>
      <c r="B6" s="210"/>
      <c r="C6" s="157"/>
      <c r="D6" s="200" t="s">
        <v>60</v>
      </c>
      <c r="E6" s="171" t="s">
        <v>61</v>
      </c>
      <c r="F6" s="171" t="s">
        <v>62</v>
      </c>
      <c r="G6" s="172" t="s">
        <v>63</v>
      </c>
      <c r="H6" s="172" t="s">
        <v>64</v>
      </c>
      <c r="I6" s="185"/>
      <c r="J6" s="200" t="s">
        <v>60</v>
      </c>
      <c r="K6" s="171" t="s">
        <v>61</v>
      </c>
      <c r="L6" s="171" t="s">
        <v>62</v>
      </c>
      <c r="M6" s="172" t="s">
        <v>63</v>
      </c>
      <c r="N6" s="172" t="s">
        <v>64</v>
      </c>
      <c r="O6" s="161"/>
    </row>
    <row r="7" spans="1:15" ht="5.0999999999999996" customHeight="1" x14ac:dyDescent="0.2">
      <c r="A7" s="89"/>
      <c r="B7" s="211"/>
      <c r="C7" s="1"/>
      <c r="D7" s="212"/>
      <c r="E7" s="212"/>
      <c r="F7" s="212"/>
      <c r="G7" s="212"/>
      <c r="H7" s="212"/>
      <c r="I7" s="213"/>
      <c r="J7" s="212"/>
      <c r="K7" s="212"/>
      <c r="L7" s="212"/>
      <c r="M7" s="212"/>
      <c r="N7" s="212"/>
    </row>
    <row r="8" spans="1:15" ht="5.0999999999999996" customHeight="1" x14ac:dyDescent="0.2">
      <c r="A8" s="89"/>
      <c r="B8" s="214"/>
      <c r="C8" s="215"/>
      <c r="D8" s="216"/>
      <c r="E8" s="216"/>
      <c r="F8" s="216"/>
      <c r="G8" s="216"/>
      <c r="H8" s="216"/>
      <c r="I8" s="215"/>
      <c r="J8" s="216"/>
      <c r="K8" s="216"/>
      <c r="L8" s="216"/>
      <c r="M8" s="216"/>
      <c r="N8" s="216"/>
    </row>
    <row r="9" spans="1:15" ht="14.1" customHeight="1" x14ac:dyDescent="0.2">
      <c r="A9" s="89"/>
      <c r="B9" s="179" t="s">
        <v>565</v>
      </c>
      <c r="C9" s="1"/>
      <c r="D9" s="66">
        <v>431</v>
      </c>
      <c r="E9" s="66">
        <v>463</v>
      </c>
      <c r="F9" s="66">
        <v>395</v>
      </c>
      <c r="G9" s="181">
        <v>563</v>
      </c>
      <c r="H9" s="181">
        <v>1852</v>
      </c>
      <c r="I9" s="213"/>
      <c r="J9" s="180">
        <v>333</v>
      </c>
      <c r="K9" s="66">
        <v>371</v>
      </c>
      <c r="L9" s="66">
        <v>392</v>
      </c>
      <c r="M9" s="181">
        <v>586</v>
      </c>
      <c r="N9" s="181">
        <v>1683</v>
      </c>
      <c r="O9" s="183"/>
    </row>
    <row r="10" spans="1:15" ht="14.1" customHeight="1" x14ac:dyDescent="0.2">
      <c r="A10" s="89"/>
      <c r="B10" s="179" t="s">
        <v>407</v>
      </c>
      <c r="C10" s="1"/>
      <c r="D10" s="66">
        <v>220</v>
      </c>
      <c r="E10" s="66">
        <v>213</v>
      </c>
      <c r="F10" s="66">
        <v>315</v>
      </c>
      <c r="G10" s="181">
        <v>360</v>
      </c>
      <c r="H10" s="181">
        <v>1107</v>
      </c>
      <c r="I10" s="213"/>
      <c r="J10" s="66">
        <v>208</v>
      </c>
      <c r="K10" s="66">
        <v>226</v>
      </c>
      <c r="L10" s="66">
        <v>254</v>
      </c>
      <c r="M10" s="181">
        <v>262</v>
      </c>
      <c r="N10" s="181">
        <v>951</v>
      </c>
      <c r="O10" s="183"/>
    </row>
    <row r="11" spans="1:15" ht="14.1" customHeight="1" x14ac:dyDescent="0.2">
      <c r="A11" s="89"/>
      <c r="B11" s="183" t="s">
        <v>89</v>
      </c>
      <c r="C11" s="1"/>
      <c r="D11" s="66">
        <v>192</v>
      </c>
      <c r="E11" s="66">
        <v>223</v>
      </c>
      <c r="F11" s="66">
        <v>238</v>
      </c>
      <c r="G11" s="181">
        <v>278</v>
      </c>
      <c r="H11" s="181">
        <v>931</v>
      </c>
      <c r="I11" s="213"/>
      <c r="J11" s="66">
        <v>225</v>
      </c>
      <c r="K11" s="66">
        <v>209</v>
      </c>
      <c r="L11" s="66">
        <v>170</v>
      </c>
      <c r="M11" s="181">
        <v>223</v>
      </c>
      <c r="N11" s="181">
        <v>827</v>
      </c>
      <c r="O11" s="183"/>
    </row>
    <row r="12" spans="1:15" ht="14.1" customHeight="1" x14ac:dyDescent="0.2">
      <c r="A12" s="89"/>
      <c r="B12" s="179" t="s">
        <v>408</v>
      </c>
      <c r="C12" s="1"/>
      <c r="D12" s="66">
        <v>348</v>
      </c>
      <c r="E12" s="66">
        <v>444</v>
      </c>
      <c r="F12" s="66">
        <v>577</v>
      </c>
      <c r="G12" s="181">
        <v>768</v>
      </c>
      <c r="H12" s="181">
        <v>2137</v>
      </c>
      <c r="I12" s="213"/>
      <c r="J12" s="66">
        <v>397</v>
      </c>
      <c r="K12" s="66">
        <v>518</v>
      </c>
      <c r="L12" s="66">
        <v>598</v>
      </c>
      <c r="M12" s="181">
        <v>712</v>
      </c>
      <c r="N12" s="181">
        <v>2225</v>
      </c>
      <c r="O12" s="183"/>
    </row>
    <row r="13" spans="1:15" ht="14.1" customHeight="1" x14ac:dyDescent="0.2">
      <c r="A13" s="89"/>
      <c r="B13" s="179" t="s">
        <v>568</v>
      </c>
      <c r="C13" s="1"/>
      <c r="D13" s="66">
        <v>461</v>
      </c>
      <c r="E13" s="66">
        <v>557</v>
      </c>
      <c r="F13" s="66">
        <v>782</v>
      </c>
      <c r="G13" s="181">
        <v>815</v>
      </c>
      <c r="H13" s="181">
        <v>2615</v>
      </c>
      <c r="I13" s="213"/>
      <c r="J13" s="180">
        <v>430</v>
      </c>
      <c r="K13" s="66">
        <v>493</v>
      </c>
      <c r="L13" s="66">
        <v>931</v>
      </c>
      <c r="M13" s="181">
        <v>824</v>
      </c>
      <c r="N13" s="181">
        <v>2678</v>
      </c>
      <c r="O13" s="183"/>
    </row>
    <row r="14" spans="1:15" ht="14.1" customHeight="1" x14ac:dyDescent="0.2">
      <c r="A14" s="89"/>
      <c r="B14" s="231" t="s">
        <v>90</v>
      </c>
      <c r="C14" s="157"/>
      <c r="D14" s="184">
        <v>159</v>
      </c>
      <c r="E14" s="184">
        <v>152</v>
      </c>
      <c r="F14" s="184">
        <v>136</v>
      </c>
      <c r="G14" s="68">
        <v>130</v>
      </c>
      <c r="H14" s="68">
        <v>577</v>
      </c>
      <c r="I14" s="185"/>
      <c r="J14" s="184">
        <v>151</v>
      </c>
      <c r="K14" s="184">
        <v>146</v>
      </c>
      <c r="L14" s="184">
        <v>126</v>
      </c>
      <c r="M14" s="68">
        <v>179</v>
      </c>
      <c r="N14" s="68">
        <v>601</v>
      </c>
      <c r="O14" s="186"/>
    </row>
    <row r="15" spans="1:15" ht="14.1" customHeight="1" x14ac:dyDescent="0.2">
      <c r="A15" s="89"/>
      <c r="B15" s="231" t="s">
        <v>409</v>
      </c>
      <c r="C15" s="157"/>
      <c r="D15" s="184">
        <v>116</v>
      </c>
      <c r="E15" s="184">
        <v>102</v>
      </c>
      <c r="F15" s="184">
        <v>70</v>
      </c>
      <c r="G15" s="68">
        <v>121</v>
      </c>
      <c r="H15" s="68">
        <v>409</v>
      </c>
      <c r="I15" s="185"/>
      <c r="J15" s="184">
        <v>87</v>
      </c>
      <c r="K15" s="184">
        <v>93</v>
      </c>
      <c r="L15" s="184">
        <v>58</v>
      </c>
      <c r="M15" s="68">
        <v>118</v>
      </c>
      <c r="N15" s="68">
        <v>356</v>
      </c>
      <c r="O15" s="186"/>
    </row>
    <row r="16" spans="1:15" ht="14.1" customHeight="1" x14ac:dyDescent="0.2">
      <c r="A16" s="89"/>
      <c r="B16" s="231" t="s">
        <v>410</v>
      </c>
      <c r="C16" s="157"/>
      <c r="D16" s="184">
        <v>55</v>
      </c>
      <c r="E16" s="184">
        <v>94</v>
      </c>
      <c r="F16" s="184">
        <v>361</v>
      </c>
      <c r="G16" s="68">
        <v>207</v>
      </c>
      <c r="H16" s="68">
        <v>717</v>
      </c>
      <c r="I16" s="185"/>
      <c r="J16" s="184">
        <v>54</v>
      </c>
      <c r="K16" s="184">
        <v>103</v>
      </c>
      <c r="L16" s="184">
        <v>73</v>
      </c>
      <c r="M16" s="68">
        <v>165</v>
      </c>
      <c r="N16" s="68">
        <v>394</v>
      </c>
      <c r="O16" s="186"/>
    </row>
    <row r="17" spans="1:15" ht="14.1" customHeight="1" x14ac:dyDescent="0.2">
      <c r="A17" s="89"/>
      <c r="B17" s="231" t="s">
        <v>569</v>
      </c>
      <c r="C17" s="157"/>
      <c r="D17" s="184">
        <v>33</v>
      </c>
      <c r="E17" s="184">
        <v>83</v>
      </c>
      <c r="F17" s="184">
        <v>98</v>
      </c>
      <c r="G17" s="68">
        <v>116</v>
      </c>
      <c r="H17" s="68">
        <v>330</v>
      </c>
      <c r="I17" s="185"/>
      <c r="J17" s="184">
        <v>60</v>
      </c>
      <c r="K17" s="184">
        <v>56</v>
      </c>
      <c r="L17" s="184">
        <v>542</v>
      </c>
      <c r="M17" s="68">
        <v>139</v>
      </c>
      <c r="N17" s="68">
        <v>796</v>
      </c>
      <c r="O17" s="186"/>
    </row>
    <row r="18" spans="1:15" ht="14.1" customHeight="1" x14ac:dyDescent="0.2">
      <c r="A18" s="89"/>
      <c r="B18" s="231" t="s">
        <v>91</v>
      </c>
      <c r="C18" s="157"/>
      <c r="D18" s="184">
        <v>42</v>
      </c>
      <c r="E18" s="184">
        <v>54</v>
      </c>
      <c r="F18" s="184">
        <v>34</v>
      </c>
      <c r="G18" s="68">
        <v>88</v>
      </c>
      <c r="H18" s="68">
        <v>219</v>
      </c>
      <c r="I18" s="185"/>
      <c r="J18" s="184">
        <v>43</v>
      </c>
      <c r="K18" s="184">
        <v>35</v>
      </c>
      <c r="L18" s="184">
        <v>53</v>
      </c>
      <c r="M18" s="68">
        <v>85</v>
      </c>
      <c r="N18" s="68">
        <v>217</v>
      </c>
      <c r="O18" s="186"/>
    </row>
    <row r="19" spans="1:15" ht="14.1" customHeight="1" x14ac:dyDescent="0.2">
      <c r="A19" s="89"/>
      <c r="B19" s="231" t="s">
        <v>563</v>
      </c>
      <c r="C19" s="157"/>
      <c r="D19" s="184">
        <v>57</v>
      </c>
      <c r="E19" s="184">
        <v>71</v>
      </c>
      <c r="F19" s="184">
        <v>83</v>
      </c>
      <c r="G19" s="68">
        <v>152</v>
      </c>
      <c r="H19" s="68">
        <v>363</v>
      </c>
      <c r="I19" s="185"/>
      <c r="J19" s="184">
        <v>36</v>
      </c>
      <c r="K19" s="184">
        <v>60</v>
      </c>
      <c r="L19" s="184">
        <v>79</v>
      </c>
      <c r="M19" s="68">
        <v>138</v>
      </c>
      <c r="N19" s="68">
        <v>312</v>
      </c>
      <c r="O19" s="186"/>
    </row>
    <row r="20" spans="1:15" ht="14.1" customHeight="1" x14ac:dyDescent="0.2">
      <c r="A20" s="89"/>
      <c r="B20" s="133" t="s">
        <v>564</v>
      </c>
      <c r="C20" s="187"/>
      <c r="D20" s="135">
        <v>43</v>
      </c>
      <c r="E20" s="86">
        <v>58</v>
      </c>
      <c r="F20" s="86">
        <v>54</v>
      </c>
      <c r="G20" s="65">
        <v>130</v>
      </c>
      <c r="H20" s="65">
        <v>286</v>
      </c>
      <c r="I20" s="6"/>
      <c r="J20" s="86">
        <v>28</v>
      </c>
      <c r="K20" s="86">
        <v>68</v>
      </c>
      <c r="L20" s="86">
        <v>111</v>
      </c>
      <c r="M20" s="65">
        <v>127</v>
      </c>
      <c r="N20" s="65">
        <v>334</v>
      </c>
      <c r="O20" s="133"/>
    </row>
    <row r="21" spans="1:15" ht="14.1" customHeight="1" x14ac:dyDescent="0.2">
      <c r="A21" s="89"/>
      <c r="B21" s="231" t="s">
        <v>411</v>
      </c>
      <c r="C21" s="157"/>
      <c r="D21" s="184">
        <v>20</v>
      </c>
      <c r="E21" s="184">
        <v>24</v>
      </c>
      <c r="F21" s="184">
        <v>20</v>
      </c>
      <c r="G21" s="68">
        <v>55</v>
      </c>
      <c r="H21" s="68">
        <v>119</v>
      </c>
      <c r="I21" s="185"/>
      <c r="J21" s="184">
        <v>13</v>
      </c>
      <c r="K21" s="184">
        <v>44</v>
      </c>
      <c r="L21" s="184">
        <v>79</v>
      </c>
      <c r="M21" s="68">
        <v>68</v>
      </c>
      <c r="N21" s="68">
        <v>203</v>
      </c>
      <c r="O21" s="133"/>
    </row>
    <row r="22" spans="1:15" ht="14.1" customHeight="1" x14ac:dyDescent="0.2">
      <c r="A22" s="9"/>
      <c r="B22" s="183" t="s">
        <v>92</v>
      </c>
      <c r="C22" s="9"/>
      <c r="D22" s="66">
        <v>1695</v>
      </c>
      <c r="E22" s="66">
        <v>1959</v>
      </c>
      <c r="F22" s="66">
        <v>2362</v>
      </c>
      <c r="G22" s="181">
        <v>2912</v>
      </c>
      <c r="H22" s="181">
        <v>8928</v>
      </c>
      <c r="I22" s="213"/>
      <c r="J22" s="66">
        <v>1621</v>
      </c>
      <c r="K22" s="66">
        <v>1886</v>
      </c>
      <c r="L22" s="66">
        <v>2455</v>
      </c>
      <c r="M22" s="181">
        <v>2735</v>
      </c>
      <c r="N22" s="181">
        <v>8697</v>
      </c>
      <c r="O22" s="218"/>
    </row>
    <row r="23" spans="1:15" ht="14.1" customHeight="1" x14ac:dyDescent="0.2">
      <c r="A23" s="9"/>
      <c r="B23" s="139" t="s">
        <v>34</v>
      </c>
      <c r="C23" s="9"/>
      <c r="D23" s="184">
        <v>2</v>
      </c>
      <c r="E23" s="184">
        <v>8</v>
      </c>
      <c r="F23" s="184">
        <v>331</v>
      </c>
      <c r="G23" s="68">
        <v>5</v>
      </c>
      <c r="H23" s="68">
        <v>345</v>
      </c>
      <c r="I23" s="184"/>
      <c r="J23" s="184">
        <v>4</v>
      </c>
      <c r="K23" s="184">
        <v>1</v>
      </c>
      <c r="L23" s="184">
        <v>498</v>
      </c>
      <c r="M23" s="68">
        <v>35</v>
      </c>
      <c r="N23" s="68">
        <v>538</v>
      </c>
      <c r="O23" s="219"/>
    </row>
    <row r="24" spans="1:15" ht="6" customHeight="1" x14ac:dyDescent="0.2">
      <c r="A24" s="89"/>
      <c r="B24" s="220"/>
      <c r="C24" s="220"/>
      <c r="D24" s="220"/>
      <c r="E24" s="202"/>
      <c r="F24" s="202"/>
      <c r="G24" s="202"/>
      <c r="H24" s="202"/>
      <c r="I24" s="220"/>
      <c r="J24" s="220"/>
      <c r="K24" s="202"/>
      <c r="L24" s="202"/>
      <c r="M24" s="202"/>
      <c r="N24" s="202"/>
    </row>
    <row r="25" spans="1:15" ht="6" customHeight="1" x14ac:dyDescent="0.2">
      <c r="A25" s="89"/>
      <c r="B25" s="215"/>
      <c r="C25" s="1"/>
      <c r="D25" s="103"/>
      <c r="E25" s="1"/>
      <c r="F25" s="1"/>
      <c r="G25" s="1"/>
      <c r="H25" s="1"/>
      <c r="I25" s="1"/>
      <c r="J25" s="103"/>
      <c r="K25" s="1"/>
      <c r="L25" s="1"/>
      <c r="M25" s="1"/>
      <c r="N25" s="103"/>
    </row>
    <row r="26" spans="1:15" ht="15" customHeight="1" x14ac:dyDescent="0.2">
      <c r="A26" s="89"/>
      <c r="B26" s="977" t="s">
        <v>37</v>
      </c>
      <c r="C26" s="977"/>
      <c r="D26" s="977"/>
      <c r="E26" s="977"/>
      <c r="F26" s="977"/>
      <c r="G26" s="977"/>
      <c r="H26" s="977"/>
      <c r="I26" s="785"/>
      <c r="J26" s="785"/>
      <c r="K26" s="206"/>
      <c r="L26" s="206"/>
      <c r="M26" s="206"/>
      <c r="N26" s="206"/>
      <c r="O26" s="122"/>
    </row>
    <row r="27" spans="1:15" ht="42" customHeight="1" x14ac:dyDescent="0.2">
      <c r="A27" s="89"/>
      <c r="B27" s="969" t="s">
        <v>387</v>
      </c>
      <c r="C27" s="969"/>
      <c r="D27" s="969"/>
      <c r="E27" s="969"/>
      <c r="F27" s="969"/>
      <c r="G27" s="969"/>
      <c r="H27" s="969"/>
      <c r="I27" s="969"/>
      <c r="J27" s="969"/>
      <c r="K27" s="969"/>
      <c r="L27" s="969"/>
      <c r="M27" s="969"/>
      <c r="N27" s="969"/>
      <c r="O27" s="122"/>
    </row>
    <row r="28" spans="1:15" ht="63" customHeight="1" x14ac:dyDescent="0.2">
      <c r="A28" s="1"/>
      <c r="B28" s="969" t="s">
        <v>453</v>
      </c>
      <c r="C28" s="969"/>
      <c r="D28" s="969"/>
      <c r="E28" s="969"/>
      <c r="F28" s="969"/>
      <c r="G28" s="969"/>
      <c r="H28" s="969"/>
      <c r="I28" s="969"/>
      <c r="J28" s="969"/>
      <c r="K28" s="969"/>
      <c r="L28" s="969"/>
      <c r="M28" s="969"/>
      <c r="N28" s="969"/>
      <c r="O28" s="122"/>
    </row>
    <row r="29" spans="1:15" ht="13.5" customHeight="1" x14ac:dyDescent="0.2">
      <c r="A29" s="1"/>
      <c r="B29" s="969" t="s">
        <v>457</v>
      </c>
      <c r="C29" s="969"/>
      <c r="D29" s="969"/>
      <c r="E29" s="969"/>
      <c r="F29" s="969"/>
      <c r="G29" s="969"/>
      <c r="H29" s="969"/>
      <c r="I29" s="969"/>
      <c r="J29" s="969"/>
      <c r="K29" s="969"/>
      <c r="L29" s="969"/>
      <c r="M29" s="969"/>
      <c r="N29" s="969"/>
      <c r="O29" s="122"/>
    </row>
    <row r="30" spans="1:15" ht="24" customHeight="1" x14ac:dyDescent="0.2">
      <c r="A30" s="1"/>
      <c r="B30" s="969" t="s">
        <v>567</v>
      </c>
      <c r="C30" s="969"/>
      <c r="D30" s="969"/>
      <c r="E30" s="969"/>
      <c r="F30" s="969"/>
      <c r="G30" s="969"/>
      <c r="H30" s="969"/>
      <c r="I30" s="969"/>
      <c r="J30" s="969"/>
      <c r="K30" s="969"/>
      <c r="L30" s="969"/>
      <c r="M30" s="969"/>
      <c r="N30" s="969"/>
      <c r="O30" s="122"/>
    </row>
    <row r="31" spans="1:15" x14ac:dyDescent="0.2">
      <c r="A31" s="1"/>
      <c r="B31" s="969" t="s">
        <v>562</v>
      </c>
      <c r="C31" s="969"/>
      <c r="D31" s="969"/>
      <c r="E31" s="969"/>
      <c r="F31" s="969"/>
      <c r="G31" s="969"/>
      <c r="H31" s="969"/>
      <c r="I31" s="969"/>
      <c r="J31" s="969"/>
      <c r="K31" s="969"/>
      <c r="L31" s="969"/>
      <c r="M31" s="969"/>
      <c r="N31" s="969"/>
      <c r="O31" s="122"/>
    </row>
    <row r="32" spans="1:15" x14ac:dyDescent="0.2">
      <c r="A32" s="1"/>
      <c r="B32" s="969" t="s">
        <v>566</v>
      </c>
      <c r="C32" s="969"/>
      <c r="D32" s="969"/>
      <c r="E32" s="969"/>
      <c r="F32" s="969"/>
      <c r="G32" s="969"/>
      <c r="H32" s="969"/>
      <c r="I32" s="976"/>
      <c r="J32" s="976"/>
      <c r="K32" s="976"/>
      <c r="L32" s="976"/>
      <c r="M32" s="976"/>
      <c r="N32" s="976"/>
      <c r="O32" s="122"/>
    </row>
    <row r="33" spans="2:14" x14ac:dyDescent="0.2">
      <c r="B33" s="849"/>
      <c r="C33" s="775"/>
      <c r="D33" s="775"/>
      <c r="E33" s="775"/>
      <c r="F33" s="775"/>
      <c r="G33" s="775"/>
      <c r="H33" s="775"/>
      <c r="I33" s="775"/>
      <c r="J33" s="775"/>
      <c r="K33" s="775"/>
      <c r="L33" s="775"/>
      <c r="M33" s="775"/>
      <c r="N33" s="775"/>
    </row>
    <row r="34" spans="2:14" ht="12.75" customHeight="1" x14ac:dyDescent="0.2">
      <c r="B34" s="161"/>
      <c r="C34" s="161"/>
      <c r="D34" s="161"/>
      <c r="E34" s="161"/>
      <c r="F34" s="161"/>
      <c r="G34" s="161"/>
      <c r="H34" s="161"/>
      <c r="I34" s="161"/>
      <c r="J34" s="161"/>
      <c r="K34" s="161"/>
      <c r="L34" s="161"/>
      <c r="M34" s="161"/>
      <c r="N34" s="161"/>
    </row>
    <row r="35" spans="2:14" ht="12.75" customHeight="1" x14ac:dyDescent="0.2">
      <c r="B35" s="161"/>
      <c r="C35" s="161"/>
      <c r="D35" s="620"/>
      <c r="E35" s="620"/>
      <c r="F35" s="620"/>
      <c r="G35" s="620"/>
      <c r="H35" s="620"/>
      <c r="I35" s="620"/>
      <c r="J35" s="620"/>
      <c r="K35" s="620"/>
      <c r="L35" s="161"/>
      <c r="M35" s="161"/>
      <c r="N35" s="161"/>
    </row>
  </sheetData>
  <mergeCells count="9">
    <mergeCell ref="B31:N31"/>
    <mergeCell ref="B32:N32"/>
    <mergeCell ref="B29:N29"/>
    <mergeCell ref="D4:H4"/>
    <mergeCell ref="J4:N4"/>
    <mergeCell ref="B26:H26"/>
    <mergeCell ref="B27:N27"/>
    <mergeCell ref="B28:N28"/>
    <mergeCell ref="B30:N30"/>
  </mergeCells>
  <printOptions horizontalCentered="1" verticalCentered="1"/>
  <pageMargins left="0.23622047244094491" right="0.23622047244094491" top="0.15748031496062992" bottom="0.15748031496062992" header="0.31496062992125984" footer="0.31496062992125984"/>
  <pageSetup paperSize="9" scale="93"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L83"/>
  <sheetViews>
    <sheetView showGridLines="0" topLeftCell="A40" zoomScaleNormal="100" zoomScaleSheetLayoutView="90" workbookViewId="0"/>
  </sheetViews>
  <sheetFormatPr baseColWidth="10" defaultRowHeight="12.75" x14ac:dyDescent="0.2"/>
  <cols>
    <col min="1" max="1" width="1.625" style="92" customWidth="1"/>
    <col min="2" max="2" width="51.25" style="92" customWidth="1"/>
    <col min="3" max="3" width="12.625" style="92" customWidth="1"/>
    <col min="4" max="4" width="12.5" style="92" customWidth="1"/>
    <col min="5" max="6" width="11.5" style="92" bestFit="1" customWidth="1"/>
    <col min="7" max="7" width="1.625" style="92" customWidth="1"/>
    <col min="8" max="8" width="11.25" style="92" customWidth="1"/>
    <col min="9" max="9" width="11.5" style="92" customWidth="1"/>
    <col min="10" max="10" width="12.875" style="92" customWidth="1"/>
    <col min="11" max="11" width="12.375" style="92" customWidth="1"/>
    <col min="12" max="12" width="1.625" style="92" customWidth="1"/>
    <col min="13" max="13" width="3.375" style="50" customWidth="1"/>
    <col min="14" max="16384" width="11" style="50"/>
  </cols>
  <sheetData>
    <row r="1" spans="1:12" ht="14.1" customHeight="1" x14ac:dyDescent="0.2">
      <c r="A1" s="90"/>
      <c r="B1" s="158" t="s">
        <v>27</v>
      </c>
      <c r="C1" s="49"/>
      <c r="D1" s="49"/>
      <c r="E1" s="49"/>
      <c r="F1" s="49"/>
      <c r="G1" s="121"/>
      <c r="H1" s="49"/>
      <c r="I1" s="49"/>
      <c r="J1" s="49"/>
      <c r="K1" s="49"/>
      <c r="L1" s="90"/>
    </row>
    <row r="2" spans="1:12" ht="14.1" customHeight="1" x14ac:dyDescent="0.2">
      <c r="A2" s="90"/>
      <c r="B2" s="158" t="s">
        <v>96</v>
      </c>
      <c r="C2" s="49"/>
      <c r="D2" s="121"/>
      <c r="E2" s="49"/>
      <c r="F2" s="49"/>
      <c r="G2" s="121"/>
      <c r="H2" s="222"/>
      <c r="I2" s="978"/>
      <c r="J2" s="978"/>
      <c r="K2" s="223"/>
      <c r="L2" s="90"/>
    </row>
    <row r="3" spans="1:12" ht="14.1" customHeight="1" x14ac:dyDescent="0.2">
      <c r="A3" s="90"/>
      <c r="B3" s="163" t="s">
        <v>29</v>
      </c>
      <c r="C3" s="49"/>
      <c r="D3" s="49"/>
      <c r="E3" s="49"/>
      <c r="F3" s="49"/>
      <c r="G3" s="49"/>
      <c r="H3" s="49"/>
      <c r="I3" s="49"/>
      <c r="J3" s="49"/>
      <c r="K3" s="47"/>
      <c r="L3" s="90"/>
    </row>
    <row r="4" spans="1:12" ht="15" customHeight="1" x14ac:dyDescent="0.2">
      <c r="A4" s="54"/>
      <c r="B4" s="79"/>
      <c r="C4" s="972">
        <v>2016</v>
      </c>
      <c r="D4" s="972"/>
      <c r="E4" s="972"/>
      <c r="F4" s="972"/>
      <c r="G4" s="224"/>
      <c r="H4" s="972">
        <v>2017</v>
      </c>
      <c r="I4" s="972"/>
      <c r="J4" s="972"/>
      <c r="K4" s="972"/>
      <c r="L4" s="54"/>
    </row>
    <row r="5" spans="1:12" ht="3.95" customHeight="1" x14ac:dyDescent="0.2">
      <c r="A5" s="54"/>
      <c r="B5" s="208"/>
      <c r="C5" s="209"/>
      <c r="D5" s="209"/>
      <c r="E5" s="209"/>
      <c r="F5" s="209"/>
      <c r="G5" s="224"/>
      <c r="H5" s="79"/>
      <c r="I5" s="209"/>
      <c r="J5" s="209"/>
      <c r="K5" s="209"/>
      <c r="L5" s="54"/>
    </row>
    <row r="6" spans="1:12" ht="14.1" customHeight="1" x14ac:dyDescent="0.2">
      <c r="A6" s="59"/>
      <c r="B6" s="211"/>
      <c r="C6" s="719" t="s">
        <v>40</v>
      </c>
      <c r="D6" s="719" t="s">
        <v>41</v>
      </c>
      <c r="E6" s="719" t="s">
        <v>42</v>
      </c>
      <c r="F6" s="656" t="s">
        <v>43</v>
      </c>
      <c r="G6" s="225"/>
      <c r="H6" s="719" t="s">
        <v>40</v>
      </c>
      <c r="I6" s="719" t="s">
        <v>41</v>
      </c>
      <c r="J6" s="719" t="s">
        <v>42</v>
      </c>
      <c r="K6" s="656" t="s">
        <v>43</v>
      </c>
      <c r="L6" s="59"/>
    </row>
    <row r="7" spans="1:12" ht="5.0999999999999996" customHeight="1" x14ac:dyDescent="0.2">
      <c r="A7" s="59"/>
      <c r="B7" s="211"/>
      <c r="C7" s="226"/>
      <c r="D7" s="226"/>
      <c r="E7" s="226"/>
      <c r="F7" s="226"/>
      <c r="G7" s="227"/>
      <c r="H7" s="226"/>
      <c r="I7" s="226"/>
      <c r="J7" s="226"/>
      <c r="K7" s="226"/>
      <c r="L7" s="59"/>
    </row>
    <row r="8" spans="1:12" ht="5.0999999999999996" customHeight="1" x14ac:dyDescent="0.2">
      <c r="A8" s="52"/>
      <c r="B8" s="214"/>
      <c r="C8" s="216"/>
      <c r="D8" s="216"/>
      <c r="E8" s="216"/>
      <c r="F8" s="216"/>
      <c r="G8" s="228"/>
      <c r="H8" s="216"/>
      <c r="I8" s="216"/>
      <c r="J8" s="216"/>
      <c r="K8" s="216"/>
      <c r="L8" s="52"/>
    </row>
    <row r="9" spans="1:12" ht="14.1" customHeight="1" x14ac:dyDescent="0.2">
      <c r="A9" s="54"/>
      <c r="B9" s="229" t="s">
        <v>97</v>
      </c>
      <c r="C9" s="217">
        <v>100178</v>
      </c>
      <c r="D9" s="184">
        <v>103853</v>
      </c>
      <c r="E9" s="184">
        <v>101188</v>
      </c>
      <c r="F9" s="68">
        <v>103667</v>
      </c>
      <c r="G9" s="230"/>
      <c r="H9" s="184">
        <v>103786</v>
      </c>
      <c r="I9" s="184">
        <v>97475</v>
      </c>
      <c r="J9" s="184">
        <v>97051</v>
      </c>
      <c r="K9" s="68">
        <v>95135</v>
      </c>
      <c r="L9" s="54"/>
    </row>
    <row r="10" spans="1:12" ht="14.1" customHeight="1" x14ac:dyDescent="0.2">
      <c r="A10" s="52"/>
      <c r="B10" s="231" t="s">
        <v>98</v>
      </c>
      <c r="C10" s="217">
        <v>20563</v>
      </c>
      <c r="D10" s="184">
        <v>20789</v>
      </c>
      <c r="E10" s="184">
        <v>20449</v>
      </c>
      <c r="F10" s="68">
        <v>20518</v>
      </c>
      <c r="G10" s="230"/>
      <c r="H10" s="184">
        <v>20275</v>
      </c>
      <c r="I10" s="184">
        <v>18813</v>
      </c>
      <c r="J10" s="184">
        <v>18737</v>
      </c>
      <c r="K10" s="68">
        <v>18005</v>
      </c>
      <c r="L10" s="52"/>
    </row>
    <row r="11" spans="1:12" ht="14.1" customHeight="1" x14ac:dyDescent="0.2">
      <c r="A11" s="52"/>
      <c r="B11" s="231" t="s">
        <v>99</v>
      </c>
      <c r="C11" s="217">
        <v>27320</v>
      </c>
      <c r="D11" s="184">
        <v>28517</v>
      </c>
      <c r="E11" s="184">
        <v>28123</v>
      </c>
      <c r="F11" s="68">
        <v>28686</v>
      </c>
      <c r="G11" s="230"/>
      <c r="H11" s="184">
        <v>28896</v>
      </c>
      <c r="I11" s="184">
        <v>27362</v>
      </c>
      <c r="J11" s="184">
        <v>27499</v>
      </c>
      <c r="K11" s="68">
        <v>26841</v>
      </c>
      <c r="L11" s="52"/>
    </row>
    <row r="12" spans="1:12" ht="14.1" customHeight="1" x14ac:dyDescent="0.2">
      <c r="A12" s="52"/>
      <c r="B12" s="231" t="s">
        <v>100</v>
      </c>
      <c r="C12" s="217">
        <v>33688</v>
      </c>
      <c r="D12" s="184">
        <v>34727</v>
      </c>
      <c r="E12" s="184">
        <v>34549</v>
      </c>
      <c r="F12" s="68">
        <v>36393</v>
      </c>
      <c r="G12" s="230"/>
      <c r="H12" s="184">
        <v>36672</v>
      </c>
      <c r="I12" s="184">
        <v>34202</v>
      </c>
      <c r="J12" s="184">
        <v>34269</v>
      </c>
      <c r="K12" s="68">
        <v>34225</v>
      </c>
      <c r="L12" s="52"/>
    </row>
    <row r="13" spans="1:12" ht="14.1" customHeight="1" x14ac:dyDescent="0.2">
      <c r="A13" s="52"/>
      <c r="B13" s="231" t="s">
        <v>101</v>
      </c>
      <c r="C13" s="217">
        <v>68</v>
      </c>
      <c r="D13" s="184">
        <v>71</v>
      </c>
      <c r="E13" s="184">
        <v>71</v>
      </c>
      <c r="F13" s="68">
        <v>76</v>
      </c>
      <c r="G13" s="232"/>
      <c r="H13" s="184">
        <v>70</v>
      </c>
      <c r="I13" s="184">
        <v>71</v>
      </c>
      <c r="J13" s="184">
        <v>76</v>
      </c>
      <c r="K13" s="68">
        <v>77</v>
      </c>
      <c r="L13" s="52"/>
    </row>
    <row r="14" spans="1:12" ht="14.1" customHeight="1" x14ac:dyDescent="0.2">
      <c r="A14" s="52"/>
      <c r="B14" s="231" t="s">
        <v>102</v>
      </c>
      <c r="C14" s="217">
        <v>9778</v>
      </c>
      <c r="D14" s="184">
        <v>11078</v>
      </c>
      <c r="E14" s="184">
        <v>9693</v>
      </c>
      <c r="F14" s="68">
        <v>9765</v>
      </c>
      <c r="G14" s="232"/>
      <c r="H14" s="184">
        <v>9656</v>
      </c>
      <c r="I14" s="184">
        <v>8863</v>
      </c>
      <c r="J14" s="184">
        <v>8402</v>
      </c>
      <c r="K14" s="68">
        <v>8167</v>
      </c>
      <c r="L14" s="52"/>
    </row>
    <row r="15" spans="1:12" ht="14.1" customHeight="1" x14ac:dyDescent="0.2">
      <c r="A15" s="52"/>
      <c r="B15" s="231" t="s">
        <v>103</v>
      </c>
      <c r="C15" s="217">
        <v>8762</v>
      </c>
      <c r="D15" s="184">
        <v>8671</v>
      </c>
      <c r="E15" s="184">
        <v>8303</v>
      </c>
      <c r="F15" s="68">
        <v>8229</v>
      </c>
      <c r="G15" s="230"/>
      <c r="H15" s="184">
        <v>8216</v>
      </c>
      <c r="I15" s="184">
        <v>8164</v>
      </c>
      <c r="J15" s="184">
        <v>8069</v>
      </c>
      <c r="K15" s="68">
        <v>7820</v>
      </c>
      <c r="L15" s="52"/>
    </row>
    <row r="16" spans="1:12" ht="14.1" customHeight="1" x14ac:dyDescent="0.2">
      <c r="A16" s="54"/>
      <c r="B16" s="229" t="s">
        <v>104</v>
      </c>
      <c r="C16" s="217">
        <v>18974</v>
      </c>
      <c r="D16" s="184">
        <v>19153</v>
      </c>
      <c r="E16" s="184">
        <v>19478</v>
      </c>
      <c r="F16" s="68">
        <v>19974</v>
      </c>
      <c r="G16" s="233"/>
      <c r="H16" s="184">
        <v>24338</v>
      </c>
      <c r="I16" s="184">
        <v>22876</v>
      </c>
      <c r="J16" s="184">
        <v>18901</v>
      </c>
      <c r="K16" s="68">
        <v>19931</v>
      </c>
      <c r="L16" s="54"/>
    </row>
    <row r="17" spans="1:12" ht="14.1" customHeight="1" x14ac:dyDescent="0.2">
      <c r="A17" s="52"/>
      <c r="B17" s="231" t="s">
        <v>105</v>
      </c>
      <c r="C17" s="217">
        <v>1348</v>
      </c>
      <c r="D17" s="184">
        <v>1123</v>
      </c>
      <c r="E17" s="184">
        <v>1153</v>
      </c>
      <c r="F17" s="68">
        <v>1055</v>
      </c>
      <c r="G17" s="233"/>
      <c r="H17" s="184">
        <v>1125</v>
      </c>
      <c r="I17" s="184">
        <v>1029</v>
      </c>
      <c r="J17" s="184">
        <v>1228</v>
      </c>
      <c r="K17" s="68">
        <v>1117</v>
      </c>
      <c r="L17" s="52"/>
    </row>
    <row r="18" spans="1:12" ht="14.1" customHeight="1" x14ac:dyDescent="0.2">
      <c r="A18" s="52"/>
      <c r="B18" s="231" t="s">
        <v>106</v>
      </c>
      <c r="C18" s="217">
        <v>10533</v>
      </c>
      <c r="D18" s="184">
        <v>11172</v>
      </c>
      <c r="E18" s="184">
        <v>10749</v>
      </c>
      <c r="F18" s="68">
        <v>10675</v>
      </c>
      <c r="G18" s="233"/>
      <c r="H18" s="184">
        <v>10601</v>
      </c>
      <c r="I18" s="184">
        <v>10740</v>
      </c>
      <c r="J18" s="184">
        <v>10323</v>
      </c>
      <c r="K18" s="68">
        <v>10093</v>
      </c>
      <c r="L18" s="52"/>
    </row>
    <row r="19" spans="1:12" ht="14.1" customHeight="1" x14ac:dyDescent="0.2">
      <c r="A19" s="52"/>
      <c r="B19" s="234" t="s">
        <v>107</v>
      </c>
      <c r="C19" s="217">
        <v>3094</v>
      </c>
      <c r="D19" s="184">
        <v>2608</v>
      </c>
      <c r="E19" s="184">
        <v>3094</v>
      </c>
      <c r="F19" s="68">
        <v>2954</v>
      </c>
      <c r="G19" s="207"/>
      <c r="H19" s="184">
        <v>3723</v>
      </c>
      <c r="I19" s="184">
        <v>3590</v>
      </c>
      <c r="J19" s="184">
        <v>2354</v>
      </c>
      <c r="K19" s="68">
        <v>2154</v>
      </c>
      <c r="L19" s="52"/>
    </row>
    <row r="20" spans="1:12" ht="14.1" customHeight="1" x14ac:dyDescent="0.2">
      <c r="A20" s="52"/>
      <c r="B20" s="234" t="s">
        <v>108</v>
      </c>
      <c r="C20" s="217">
        <v>1177</v>
      </c>
      <c r="D20" s="184">
        <v>1341</v>
      </c>
      <c r="E20" s="184">
        <v>1304</v>
      </c>
      <c r="F20" s="68">
        <v>1533</v>
      </c>
      <c r="G20" s="233"/>
      <c r="H20" s="184">
        <v>1481</v>
      </c>
      <c r="I20" s="184">
        <v>1454</v>
      </c>
      <c r="J20" s="184">
        <v>1299</v>
      </c>
      <c r="K20" s="68">
        <v>1375</v>
      </c>
      <c r="L20" s="52"/>
    </row>
    <row r="21" spans="1:12" ht="14.1" customHeight="1" x14ac:dyDescent="0.2">
      <c r="A21" s="52"/>
      <c r="B21" s="231" t="s">
        <v>109</v>
      </c>
      <c r="C21" s="217">
        <v>2813</v>
      </c>
      <c r="D21" s="184">
        <v>2884</v>
      </c>
      <c r="E21" s="184">
        <v>3154</v>
      </c>
      <c r="F21" s="68">
        <v>3736</v>
      </c>
      <c r="G21" s="233"/>
      <c r="H21" s="184">
        <v>7391</v>
      </c>
      <c r="I21" s="184">
        <v>6046</v>
      </c>
      <c r="J21" s="184">
        <v>3696</v>
      </c>
      <c r="K21" s="68">
        <v>5192</v>
      </c>
      <c r="L21" s="52"/>
    </row>
    <row r="22" spans="1:12" ht="14.1" customHeight="1" x14ac:dyDescent="0.2">
      <c r="A22" s="52"/>
      <c r="B22" s="139" t="s">
        <v>110</v>
      </c>
      <c r="C22" s="217">
        <v>9</v>
      </c>
      <c r="D22" s="184">
        <v>25</v>
      </c>
      <c r="E22" s="184">
        <v>25</v>
      </c>
      <c r="F22" s="68">
        <v>21</v>
      </c>
      <c r="G22" s="233"/>
      <c r="H22" s="184">
        <v>17</v>
      </c>
      <c r="I22" s="184">
        <v>17</v>
      </c>
      <c r="J22" s="184">
        <v>1</v>
      </c>
      <c r="K22" s="673">
        <v>0</v>
      </c>
      <c r="L22" s="52"/>
    </row>
    <row r="23" spans="1:12" ht="5.25" customHeight="1" x14ac:dyDescent="0.2">
      <c r="A23" s="52"/>
      <c r="B23" s="235"/>
      <c r="C23" s="83"/>
      <c r="D23" s="184"/>
      <c r="E23" s="184"/>
      <c r="F23" s="68"/>
      <c r="G23" s="236"/>
      <c r="H23" s="184"/>
      <c r="I23" s="184"/>
      <c r="J23" s="184"/>
      <c r="K23" s="68"/>
      <c r="L23" s="52"/>
    </row>
    <row r="24" spans="1:12" ht="14.1" customHeight="1" x14ac:dyDescent="0.2">
      <c r="A24" s="178"/>
      <c r="B24" s="237" t="s">
        <v>111</v>
      </c>
      <c r="C24" s="135">
        <v>119152</v>
      </c>
      <c r="D24" s="86">
        <v>123006</v>
      </c>
      <c r="E24" s="86">
        <v>120667</v>
      </c>
      <c r="F24" s="65">
        <v>123641</v>
      </c>
      <c r="G24" s="238"/>
      <c r="H24" s="86">
        <v>128124</v>
      </c>
      <c r="I24" s="86">
        <v>120351</v>
      </c>
      <c r="J24" s="86">
        <v>115952</v>
      </c>
      <c r="K24" s="65">
        <v>115066</v>
      </c>
      <c r="L24" s="178"/>
    </row>
    <row r="25" spans="1:12" ht="5.25" customHeight="1" x14ac:dyDescent="0.2">
      <c r="A25" s="178"/>
      <c r="B25" s="237"/>
      <c r="C25" s="83"/>
      <c r="D25" s="184"/>
      <c r="E25" s="184"/>
      <c r="F25" s="68"/>
      <c r="G25" s="238"/>
      <c r="H25" s="184"/>
      <c r="I25" s="184"/>
      <c r="J25" s="184"/>
      <c r="K25" s="68"/>
      <c r="L25" s="178"/>
    </row>
    <row r="26" spans="1:12" ht="14.1" customHeight="1" x14ac:dyDescent="0.2">
      <c r="A26" s="239"/>
      <c r="B26" s="229" t="s">
        <v>112</v>
      </c>
      <c r="C26" s="217">
        <v>25484</v>
      </c>
      <c r="D26" s="184">
        <v>26225</v>
      </c>
      <c r="E26" s="184">
        <v>27093</v>
      </c>
      <c r="F26" s="68">
        <v>28385</v>
      </c>
      <c r="G26" s="233"/>
      <c r="H26" s="184">
        <v>29903</v>
      </c>
      <c r="I26" s="184">
        <v>25534</v>
      </c>
      <c r="J26" s="184">
        <v>26685</v>
      </c>
      <c r="K26" s="68">
        <v>26618</v>
      </c>
      <c r="L26" s="239"/>
    </row>
    <row r="27" spans="1:12" ht="24.75" customHeight="1" x14ac:dyDescent="0.2">
      <c r="A27" s="89"/>
      <c r="B27" s="240" t="s">
        <v>113</v>
      </c>
      <c r="C27" s="217">
        <v>15649</v>
      </c>
      <c r="D27" s="184">
        <v>16137</v>
      </c>
      <c r="E27" s="184">
        <v>17167</v>
      </c>
      <c r="F27" s="68">
        <v>18157</v>
      </c>
      <c r="G27" s="230"/>
      <c r="H27" s="184">
        <v>20292</v>
      </c>
      <c r="I27" s="184">
        <v>16877</v>
      </c>
      <c r="J27" s="184">
        <v>17339</v>
      </c>
      <c r="K27" s="68">
        <v>16920</v>
      </c>
      <c r="L27" s="89"/>
    </row>
    <row r="28" spans="1:12" ht="14.1" customHeight="1" x14ac:dyDescent="0.2">
      <c r="A28" s="89"/>
      <c r="B28" s="231" t="s">
        <v>82</v>
      </c>
      <c r="C28" s="217">
        <v>9835</v>
      </c>
      <c r="D28" s="184">
        <v>10088</v>
      </c>
      <c r="E28" s="184">
        <v>9926</v>
      </c>
      <c r="F28" s="68">
        <v>10228</v>
      </c>
      <c r="G28" s="233"/>
      <c r="H28" s="184">
        <v>9611</v>
      </c>
      <c r="I28" s="184">
        <v>8657</v>
      </c>
      <c r="J28" s="184">
        <v>9346</v>
      </c>
      <c r="K28" s="68">
        <v>9698</v>
      </c>
      <c r="L28" s="89"/>
    </row>
    <row r="29" spans="1:12" ht="14.1" customHeight="1" x14ac:dyDescent="0.2">
      <c r="A29" s="239"/>
      <c r="B29" s="229" t="s">
        <v>114</v>
      </c>
      <c r="C29" s="217">
        <v>62924</v>
      </c>
      <c r="D29" s="184">
        <v>64795</v>
      </c>
      <c r="E29" s="184">
        <v>59064</v>
      </c>
      <c r="F29" s="68">
        <v>59805</v>
      </c>
      <c r="G29" s="233"/>
      <c r="H29" s="184">
        <v>64402</v>
      </c>
      <c r="I29" s="184">
        <v>62331</v>
      </c>
      <c r="J29" s="184">
        <v>60978</v>
      </c>
      <c r="K29" s="68">
        <v>59382</v>
      </c>
      <c r="L29" s="239"/>
    </row>
    <row r="30" spans="1:12" ht="14.1" customHeight="1" x14ac:dyDescent="0.2">
      <c r="A30" s="89"/>
      <c r="B30" s="231" t="s">
        <v>317</v>
      </c>
      <c r="C30" s="217">
        <v>49580</v>
      </c>
      <c r="D30" s="184">
        <v>51243</v>
      </c>
      <c r="E30" s="184">
        <v>45701</v>
      </c>
      <c r="F30" s="68">
        <v>45612</v>
      </c>
      <c r="G30" s="233"/>
      <c r="H30" s="184">
        <v>50117</v>
      </c>
      <c r="I30" s="184">
        <v>48780</v>
      </c>
      <c r="J30" s="184">
        <v>47678</v>
      </c>
      <c r="K30" s="68">
        <v>46332</v>
      </c>
      <c r="L30" s="89"/>
    </row>
    <row r="31" spans="1:12" ht="14.1" customHeight="1" x14ac:dyDescent="0.2">
      <c r="A31" s="89"/>
      <c r="B31" s="231" t="s">
        <v>115</v>
      </c>
      <c r="C31" s="217">
        <v>2156</v>
      </c>
      <c r="D31" s="184">
        <v>2122</v>
      </c>
      <c r="E31" s="184">
        <v>1973</v>
      </c>
      <c r="F31" s="68">
        <v>1925</v>
      </c>
      <c r="G31" s="233"/>
      <c r="H31" s="184">
        <v>1879</v>
      </c>
      <c r="I31" s="184">
        <v>1802</v>
      </c>
      <c r="J31" s="184">
        <v>1732</v>
      </c>
      <c r="K31" s="68">
        <v>1687</v>
      </c>
      <c r="L31" s="89"/>
    </row>
    <row r="32" spans="1:12" ht="14.1" customHeight="1" x14ac:dyDescent="0.2">
      <c r="A32" s="89"/>
      <c r="B32" s="231" t="s">
        <v>116</v>
      </c>
      <c r="C32" s="217">
        <v>2512</v>
      </c>
      <c r="D32" s="184">
        <v>2498</v>
      </c>
      <c r="E32" s="184">
        <v>2303</v>
      </c>
      <c r="F32" s="68">
        <v>2395</v>
      </c>
      <c r="G32" s="233"/>
      <c r="H32" s="184">
        <v>2537</v>
      </c>
      <c r="I32" s="184">
        <v>2284</v>
      </c>
      <c r="J32" s="184">
        <v>2260</v>
      </c>
      <c r="K32" s="68">
        <v>2145</v>
      </c>
      <c r="L32" s="89"/>
    </row>
    <row r="33" spans="1:12" ht="14.1" customHeight="1" x14ac:dyDescent="0.2">
      <c r="A33" s="89"/>
      <c r="B33" s="231" t="s">
        <v>117</v>
      </c>
      <c r="C33" s="217">
        <v>8676</v>
      </c>
      <c r="D33" s="184">
        <v>8932</v>
      </c>
      <c r="E33" s="184">
        <v>9087</v>
      </c>
      <c r="F33" s="68">
        <v>9873</v>
      </c>
      <c r="G33" s="233"/>
      <c r="H33" s="184">
        <v>9870</v>
      </c>
      <c r="I33" s="184">
        <v>9465</v>
      </c>
      <c r="J33" s="184">
        <v>9308</v>
      </c>
      <c r="K33" s="68">
        <v>9218</v>
      </c>
      <c r="L33" s="89"/>
    </row>
    <row r="34" spans="1:12" ht="14.1" customHeight="1" x14ac:dyDescent="0.2">
      <c r="A34" s="239"/>
      <c r="B34" s="229" t="s">
        <v>118</v>
      </c>
      <c r="C34" s="217">
        <v>30744</v>
      </c>
      <c r="D34" s="184">
        <v>31986</v>
      </c>
      <c r="E34" s="184">
        <v>34510</v>
      </c>
      <c r="F34" s="68">
        <v>35451</v>
      </c>
      <c r="G34" s="233"/>
      <c r="H34" s="184">
        <v>33820</v>
      </c>
      <c r="I34" s="184">
        <v>32486</v>
      </c>
      <c r="J34" s="184">
        <v>28289</v>
      </c>
      <c r="K34" s="68">
        <v>29066</v>
      </c>
      <c r="L34" s="239"/>
    </row>
    <row r="35" spans="1:12" ht="14.1" customHeight="1" x14ac:dyDescent="0.2">
      <c r="A35" s="89"/>
      <c r="B35" s="231" t="s">
        <v>318</v>
      </c>
      <c r="C35" s="217">
        <v>11283</v>
      </c>
      <c r="D35" s="184">
        <v>12469</v>
      </c>
      <c r="E35" s="184">
        <v>15470</v>
      </c>
      <c r="F35" s="68">
        <v>14749</v>
      </c>
      <c r="G35" s="233"/>
      <c r="H35" s="184">
        <v>14633</v>
      </c>
      <c r="I35" s="184">
        <v>13715</v>
      </c>
      <c r="J35" s="184">
        <v>9730</v>
      </c>
      <c r="K35" s="68">
        <v>9414</v>
      </c>
      <c r="L35" s="89"/>
    </row>
    <row r="36" spans="1:12" ht="14.1" customHeight="1" x14ac:dyDescent="0.2">
      <c r="A36" s="89"/>
      <c r="B36" s="234" t="s">
        <v>119</v>
      </c>
      <c r="C36" s="217">
        <v>14985</v>
      </c>
      <c r="D36" s="184">
        <v>15359</v>
      </c>
      <c r="E36" s="184">
        <v>14948</v>
      </c>
      <c r="F36" s="68">
        <v>16150</v>
      </c>
      <c r="G36" s="233"/>
      <c r="H36" s="184">
        <v>14494</v>
      </c>
      <c r="I36" s="184">
        <v>14386</v>
      </c>
      <c r="J36" s="184">
        <v>14271</v>
      </c>
      <c r="K36" s="68">
        <v>15095</v>
      </c>
      <c r="L36" s="89"/>
    </row>
    <row r="37" spans="1:12" ht="14.1" customHeight="1" x14ac:dyDescent="0.2">
      <c r="A37" s="89"/>
      <c r="B37" s="231" t="s">
        <v>120</v>
      </c>
      <c r="C37" s="217">
        <v>2383</v>
      </c>
      <c r="D37" s="184">
        <v>2202</v>
      </c>
      <c r="E37" s="184">
        <v>2199</v>
      </c>
      <c r="F37" s="68">
        <v>2332</v>
      </c>
      <c r="G37" s="233"/>
      <c r="H37" s="184">
        <v>2444</v>
      </c>
      <c r="I37" s="184">
        <v>2313</v>
      </c>
      <c r="J37" s="184">
        <v>2191</v>
      </c>
      <c r="K37" s="68">
        <v>2341</v>
      </c>
      <c r="L37" s="89"/>
    </row>
    <row r="38" spans="1:12" ht="14.1" customHeight="1" x14ac:dyDescent="0.2">
      <c r="A38" s="89"/>
      <c r="B38" s="234" t="s">
        <v>121</v>
      </c>
      <c r="C38" s="217">
        <v>2093</v>
      </c>
      <c r="D38" s="184">
        <v>1956</v>
      </c>
      <c r="E38" s="184">
        <v>1893</v>
      </c>
      <c r="F38" s="68">
        <v>2220</v>
      </c>
      <c r="G38" s="233"/>
      <c r="H38" s="184">
        <v>2248</v>
      </c>
      <c r="I38" s="184">
        <v>2072</v>
      </c>
      <c r="J38" s="184">
        <v>2098</v>
      </c>
      <c r="K38" s="68">
        <v>2216</v>
      </c>
      <c r="L38" s="89"/>
    </row>
    <row r="39" spans="1:12" ht="26.25" hidden="1" customHeight="1" x14ac:dyDescent="0.2">
      <c r="A39" s="89"/>
      <c r="B39" s="241" t="s">
        <v>122</v>
      </c>
      <c r="C39" s="217" t="s">
        <v>35</v>
      </c>
      <c r="D39" s="184" t="s">
        <v>35</v>
      </c>
      <c r="E39" s="184" t="s">
        <v>35</v>
      </c>
      <c r="F39" s="68" t="s">
        <v>35</v>
      </c>
      <c r="G39" s="233"/>
      <c r="H39" s="184" t="s">
        <v>35</v>
      </c>
      <c r="I39" s="184" t="e">
        <v>#VALUE!</v>
      </c>
      <c r="J39" s="184" t="e">
        <v>#VALUE!</v>
      </c>
      <c r="K39" s="68">
        <v>0</v>
      </c>
      <c r="L39" s="89"/>
    </row>
    <row r="40" spans="1:12" ht="5.25" customHeight="1" x14ac:dyDescent="0.2">
      <c r="A40" s="89"/>
      <c r="B40" s="234"/>
      <c r="C40" s="217"/>
      <c r="D40" s="184"/>
      <c r="E40" s="184"/>
      <c r="F40" s="68"/>
      <c r="G40" s="233"/>
      <c r="H40" s="184"/>
      <c r="I40" s="184"/>
      <c r="J40" s="184"/>
      <c r="K40" s="68"/>
      <c r="L40" s="89"/>
    </row>
    <row r="41" spans="1:12" ht="12.75" customHeight="1" x14ac:dyDescent="0.2">
      <c r="A41" s="178"/>
      <c r="B41" s="243" t="s">
        <v>123</v>
      </c>
      <c r="C41" s="135"/>
      <c r="D41" s="86"/>
      <c r="E41" s="86"/>
      <c r="F41" s="65"/>
      <c r="G41" s="244"/>
      <c r="H41" s="86"/>
      <c r="I41" s="86"/>
      <c r="J41" s="86"/>
      <c r="K41" s="65"/>
      <c r="L41" s="178"/>
    </row>
    <row r="42" spans="1:12" ht="5.25" customHeight="1" x14ac:dyDescent="0.2">
      <c r="A42" s="178"/>
      <c r="B42" s="229"/>
      <c r="C42" s="217"/>
      <c r="D42" s="184"/>
      <c r="E42" s="184"/>
      <c r="F42" s="68"/>
      <c r="G42" s="885"/>
      <c r="H42" s="184"/>
      <c r="I42" s="184"/>
      <c r="J42" s="184"/>
      <c r="K42" s="68"/>
      <c r="L42" s="178"/>
    </row>
    <row r="43" spans="1:12" ht="14.1" customHeight="1" x14ac:dyDescent="0.2">
      <c r="A43" s="1"/>
      <c r="B43" s="229" t="s">
        <v>124</v>
      </c>
      <c r="C43" s="217">
        <v>50099</v>
      </c>
      <c r="D43" s="184">
        <v>52193</v>
      </c>
      <c r="E43" s="184">
        <v>49593</v>
      </c>
      <c r="F43" s="68">
        <v>48595</v>
      </c>
      <c r="G43" s="217"/>
      <c r="H43" s="184">
        <v>48766</v>
      </c>
      <c r="I43" s="184">
        <v>48487</v>
      </c>
      <c r="J43" s="184">
        <v>47222</v>
      </c>
      <c r="K43" s="68">
        <v>44230</v>
      </c>
      <c r="L43" s="1"/>
    </row>
    <row r="44" spans="1:12" ht="14.1" customHeight="1" x14ac:dyDescent="0.2">
      <c r="A44" s="1"/>
      <c r="B44" s="243" t="s">
        <v>327</v>
      </c>
      <c r="C44" s="830" t="s">
        <v>462</v>
      </c>
      <c r="D44" s="830" t="s">
        <v>461</v>
      </c>
      <c r="E44" s="830" t="s">
        <v>460</v>
      </c>
      <c r="F44" s="647" t="s">
        <v>459</v>
      </c>
      <c r="G44" s="4"/>
      <c r="H44" s="830" t="s">
        <v>458</v>
      </c>
      <c r="I44" s="830" t="s">
        <v>468</v>
      </c>
      <c r="J44" s="830">
        <v>2.8003388840727745</v>
      </c>
      <c r="K44" s="647">
        <v>2.66</v>
      </c>
      <c r="L44" s="1"/>
    </row>
    <row r="45" spans="1:12" ht="6" customHeight="1" x14ac:dyDescent="0.2">
      <c r="A45" s="52"/>
      <c r="B45" s="245"/>
      <c r="C45" s="245"/>
      <c r="D45" s="245"/>
      <c r="E45" s="245"/>
      <c r="F45" s="245"/>
      <c r="G45" s="245"/>
      <c r="H45" s="245"/>
      <c r="I45" s="245"/>
      <c r="J45" s="245"/>
      <c r="K45" s="245"/>
      <c r="L45" s="52"/>
    </row>
    <row r="46" spans="1:12" ht="6" customHeight="1" x14ac:dyDescent="0.2">
      <c r="A46" s="89"/>
      <c r="B46" s="1"/>
      <c r="C46" s="103"/>
      <c r="D46" s="213"/>
      <c r="E46" s="1"/>
      <c r="F46" s="1"/>
      <c r="G46" s="213"/>
      <c r="H46" s="103"/>
      <c r="I46" s="1"/>
      <c r="J46" s="1"/>
      <c r="K46" s="1"/>
      <c r="L46" s="89"/>
    </row>
    <row r="47" spans="1:12" ht="13.5" customHeight="1" x14ac:dyDescent="0.2">
      <c r="A47" s="89"/>
      <c r="B47" s="965" t="s">
        <v>37</v>
      </c>
      <c r="C47" s="965"/>
      <c r="D47" s="965"/>
      <c r="E47" s="965"/>
      <c r="F47" s="965"/>
      <c r="G47" s="965"/>
      <c r="H47" s="965"/>
      <c r="I47" s="965"/>
      <c r="J47" s="965"/>
      <c r="K47" s="965"/>
      <c r="L47" s="246"/>
    </row>
    <row r="48" spans="1:12" x14ac:dyDescent="0.2">
      <c r="A48" s="89"/>
      <c r="B48" s="969" t="s">
        <v>391</v>
      </c>
      <c r="C48" s="969"/>
      <c r="D48" s="969"/>
      <c r="E48" s="969"/>
      <c r="F48" s="969"/>
      <c r="G48" s="969"/>
      <c r="H48" s="969"/>
      <c r="I48" s="969"/>
      <c r="J48" s="969"/>
      <c r="K48" s="969"/>
      <c r="L48" s="247"/>
    </row>
    <row r="49" spans="2:11" ht="30" customHeight="1" x14ac:dyDescent="0.2">
      <c r="B49" s="973" t="s">
        <v>558</v>
      </c>
      <c r="C49" s="973"/>
      <c r="D49" s="973"/>
      <c r="E49" s="973"/>
      <c r="F49" s="973"/>
      <c r="G49" s="973"/>
      <c r="H49" s="973"/>
      <c r="I49" s="973"/>
      <c r="J49" s="973"/>
      <c r="K49" s="973"/>
    </row>
    <row r="50" spans="2:11" ht="14.25" customHeight="1" x14ac:dyDescent="0.2">
      <c r="B50" s="584"/>
      <c r="C50" s="584"/>
      <c r="D50" s="584"/>
      <c r="E50" s="584"/>
      <c r="F50" s="584"/>
      <c r="G50" s="584"/>
      <c r="H50" s="584"/>
      <c r="I50" s="159"/>
      <c r="J50" s="159"/>
      <c r="K50" s="159"/>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69"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